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295" tabRatio="817" activeTab="0"/>
  </bookViews>
  <sheets>
    <sheet name="1枚目" sheetId="1" r:id="rId1"/>
    <sheet name="２枚目（データ入力用25名）" sheetId="2" r:id="rId2"/>
    <sheet name="２枚目（データ入力用26名以上）" sheetId="3" r:id="rId3"/>
    <sheet name="別紙【特別料理】" sheetId="4" r:id="rId4"/>
    <sheet name="２枚目 (手書き用13名)" sheetId="5" r:id="rId5"/>
    <sheet name="２枚目（手書き用14-33名）" sheetId="6" r:id="rId6"/>
  </sheets>
  <definedNames>
    <definedName name="_xlfn.IFERROR" hidden="1">#NAME?</definedName>
    <definedName name="_xlnm.Print_Area" localSheetId="0">'1枚目'!$A$1:$W$55</definedName>
    <definedName name="_xlnm.Print_Titles" localSheetId="2">'２枚目（データ入力用26名以上）'!$1:$14</definedName>
    <definedName name="_xlnm.Print_Titles" localSheetId="5">'２枚目（手書き用14-33名）'!$8:$14</definedName>
  </definedNames>
  <calcPr fullCalcOnLoad="1"/>
</workbook>
</file>

<file path=xl/comments1.xml><?xml version="1.0" encoding="utf-8"?>
<comments xmlns="http://schemas.openxmlformats.org/spreadsheetml/2006/main">
  <authors>
    <author>石毛 由香里</author>
  </authors>
  <commentList>
    <comment ref="O18" authorId="0">
      <text>
        <r>
          <rPr>
            <sz val="8"/>
            <rFont val="ＭＳ Ｐゴシック"/>
            <family val="3"/>
          </rPr>
          <t>該当に○をつけてください。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B2" authorId="0">
      <text>
        <r>
          <rPr>
            <b/>
            <sz val="9"/>
            <rFont val="ＭＳ Ｐゴシック"/>
            <family val="3"/>
          </rPr>
          <t>クリーム色の箇所にご入力ください。</t>
        </r>
      </text>
    </comment>
    <comment ref="R2" authorId="0">
      <text>
        <r>
          <rPr>
            <b/>
            <sz val="14"/>
            <color indexed="10"/>
            <rFont val="HGP創英角ｺﾞｼｯｸUB"/>
            <family val="3"/>
          </rPr>
          <t>２枚目の名簿も</t>
        </r>
        <r>
          <rPr>
            <b/>
            <u val="single"/>
            <sz val="14"/>
            <color indexed="10"/>
            <rFont val="HGP創英角ｺﾞｼｯｸUB"/>
            <family val="3"/>
          </rPr>
          <t>必ず添付</t>
        </r>
        <r>
          <rPr>
            <b/>
            <sz val="14"/>
            <color indexed="10"/>
            <rFont val="HGP創英角ｺﾞｼｯｸUB"/>
            <family val="3"/>
          </rPr>
          <t>してください。</t>
        </r>
      </text>
    </comment>
  </commentList>
</comments>
</file>

<file path=xl/comments4.xml><?xml version="1.0" encoding="utf-8"?>
<comments xmlns="http://schemas.openxmlformats.org/spreadsheetml/2006/main">
  <authors>
    <author>髙梨　望来</author>
  </authors>
  <commentList>
    <comment ref="C32" authorId="0">
      <text>
        <r>
          <rPr>
            <b/>
            <sz val="9"/>
            <rFont val="MS P ゴシック"/>
            <family val="3"/>
          </rPr>
          <t>A）1300円/名（B）1800円/名　どちらかを選択し料金を枠に金額をいれてください。
※4名様からお申込みください。</t>
        </r>
      </text>
    </comment>
    <comment ref="C36" authorId="0">
      <text>
        <r>
          <rPr>
            <b/>
            <sz val="9"/>
            <rFont val="MS P ゴシック"/>
            <family val="3"/>
          </rPr>
          <t>※4名様からお申込みください。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<sst xmlns="http://schemas.openxmlformats.org/spreadsheetml/2006/main" count="605" uniqueCount="128">
  <si>
    <t>氏　　名</t>
  </si>
  <si>
    <t>学籍番号</t>
  </si>
  <si>
    <t>団体名（ゼミ名等）
所属部署</t>
  </si>
  <si>
    <t>住　　所</t>
  </si>
  <si>
    <t>電話番号</t>
  </si>
  <si>
    <t>（携帯）</t>
  </si>
  <si>
    <t>（自宅）</t>
  </si>
  <si>
    <t>年</t>
  </si>
  <si>
    <t>月</t>
  </si>
  <si>
    <t>日</t>
  </si>
  <si>
    <t>～</t>
  </si>
  <si>
    <t>使用期間</t>
  </si>
  <si>
    <t>男</t>
  </si>
  <si>
    <t>女</t>
  </si>
  <si>
    <t>名</t>
  </si>
  <si>
    <t>学生・生徒</t>
  </si>
  <si>
    <t>使用部屋数</t>
  </si>
  <si>
    <t>部屋</t>
  </si>
  <si>
    <t>利用料金</t>
  </si>
  <si>
    <t>×</t>
  </si>
  <si>
    <t>名</t>
  </si>
  <si>
    <t>泊</t>
  </si>
  <si>
    <t>＝</t>
  </si>
  <si>
    <t>　合　　計</t>
  </si>
  <si>
    <t xml:space="preserve"> ◎学内者</t>
  </si>
  <si>
    <t>到着予定時刻</t>
  </si>
  <si>
    <t>PM</t>
  </si>
  <si>
    <t>時</t>
  </si>
  <si>
    <t>分頃</t>
  </si>
  <si>
    <t>　車（乗用車・バス）　・　電車</t>
  </si>
  <si>
    <t>※２枚目の名簿を必ず添付してください。</t>
  </si>
  <si>
    <t>○学外者とはそれ以外の者をいう。</t>
  </si>
  <si>
    <t>体育館</t>
  </si>
  <si>
    <t>テニスコート</t>
  </si>
  <si>
    <t>大ゼミ室</t>
  </si>
  <si>
    <t>小ゼミ室Ａ</t>
  </si>
  <si>
    <t>小ゼミ室Ｂ</t>
  </si>
  <si>
    <t>小ゼミ室Ｃ</t>
  </si>
  <si>
    <t>施設名</t>
  </si>
  <si>
    <t>利用時間</t>
  </si>
  <si>
    <t>9：00-18：00</t>
  </si>
  <si>
    <t>9：00-21：00</t>
  </si>
  <si>
    <t>利用希望内容</t>
  </si>
  <si>
    <t>～</t>
  </si>
  <si>
    <t>/</t>
  </si>
  <si>
    <t>:</t>
  </si>
  <si>
    <t>お子様料理（夕・朝食セット）</t>
  </si>
  <si>
    <t>昼　　食</t>
  </si>
  <si>
    <t>経理課領収印</t>
  </si>
  <si>
    <t>学生課受付印</t>
  </si>
  <si>
    <t>&lt;使用者名簿&gt;</t>
  </si>
  <si>
    <t>性別</t>
  </si>
  <si>
    <t>年齢</t>
  </si>
  <si>
    <t>住所</t>
  </si>
  <si>
    <t>氏　　　名</t>
  </si>
  <si>
    <t>学外者</t>
  </si>
  <si>
    <t>料金</t>
  </si>
  <si>
    <t>小計</t>
  </si>
  <si>
    <t>個数</t>
  </si>
  <si>
    <t>盛</t>
  </si>
  <si>
    <t>日　　　付</t>
  </si>
  <si>
    <t>内　　　容</t>
  </si>
  <si>
    <t>合　　　　　　　計</t>
  </si>
  <si>
    <t>学内者</t>
  </si>
  <si>
    <t>引　率　者</t>
  </si>
  <si>
    <t>そ　の　他</t>
  </si>
  <si>
    <t>学内・学外</t>
  </si>
  <si>
    <t>引率・学生・その他</t>
  </si>
  <si>
    <t>２－２</t>
  </si>
  <si>
    <t>別　紙</t>
  </si>
  <si>
    <t>交通手段</t>
  </si>
  <si>
    <t>一般宿泊室  （４名１室）</t>
  </si>
  <si>
    <t>女</t>
  </si>
  <si>
    <t>引率者　　　　　　　男</t>
  </si>
  <si>
    <t>引率者　　　　　　　男</t>
  </si>
  <si>
    <t>学生・生徒　　　　 男</t>
  </si>
  <si>
    <t>学生・生徒　　　　 男</t>
  </si>
  <si>
    <t>その他　　　　　　　男</t>
  </si>
  <si>
    <t>その他　　　　　　　男</t>
  </si>
  <si>
    <t>教職員、学生、生徒、卒業生及びその同居者・2親等以内の家族</t>
  </si>
  <si>
    <t>それ以外</t>
  </si>
  <si>
    <t>学内者</t>
  </si>
  <si>
    <t>名</t>
  </si>
  <si>
    <t>学籍番号又は
申込者との関係</t>
  </si>
  <si>
    <t>２－１</t>
  </si>
  <si>
    <t>現地清算（チェックアウト時）料金　　計</t>
  </si>
  <si>
    <t>申込責任者</t>
  </si>
  <si>
    <t xml:space="preserve"> ○学外者</t>
  </si>
  <si>
    <t>フリガナ</t>
  </si>
  <si>
    <t>＜希望がある場合は□内にチェックを入れてください＞</t>
  </si>
  <si>
    <r>
      <t>施設利用希望</t>
    </r>
    <r>
      <rPr>
        <sz val="11"/>
        <color indexed="8"/>
        <rFont val="HGPｺﾞｼｯｸM"/>
        <family val="3"/>
      </rPr>
      <t>　（チェックアウト日の施設利用は11：00まで）</t>
    </r>
  </si>
  <si>
    <r>
      <t>引率者用シングル</t>
    </r>
    <r>
      <rPr>
        <sz val="8"/>
        <color indexed="8"/>
        <rFont val="HGPｺﾞｼｯｸM"/>
        <family val="3"/>
      </rPr>
      <t>（学生・卒業生・一般利用者不可）</t>
    </r>
  </si>
  <si>
    <r>
      <t>引率者用ツイン　</t>
    </r>
    <r>
      <rPr>
        <sz val="8"/>
        <color indexed="8"/>
        <rFont val="HGPｺﾞｼｯｸM"/>
        <family val="3"/>
      </rPr>
      <t xml:space="preserve"> （学生・卒業生・一般利用者不可）</t>
    </r>
  </si>
  <si>
    <t>館山セミナーハウス使用申込書　兼　許可書</t>
  </si>
  <si>
    <t>学　校　長</t>
  </si>
  <si>
    <t xml:space="preserve"> 事前に予約の確認をお願いします。</t>
  </si>
  <si>
    <t xml:space="preserve"> 　　（学生課℡　04-7183-6518　)</t>
  </si>
  <si>
    <t xml:space="preserve">  学生課受付印押印のコピーをもって、</t>
  </si>
  <si>
    <t>　許可書といたします。</t>
  </si>
  <si>
    <t>学外者</t>
  </si>
  <si>
    <t>学外者</t>
  </si>
  <si>
    <t>〒   　-　</t>
  </si>
  <si>
    <t>２－２</t>
  </si>
  <si>
    <r>
      <t xml:space="preserve">バーベキュー利用希望 </t>
    </r>
    <r>
      <rPr>
        <sz val="11"/>
        <color indexed="8"/>
        <rFont val="HGPｺﾞｼｯｸM"/>
        <family val="3"/>
      </rPr>
      <t>（5月1日～10月31日）</t>
    </r>
  </si>
  <si>
    <r>
      <t xml:space="preserve">鍋物 </t>
    </r>
    <r>
      <rPr>
        <sz val="11"/>
        <color indexed="8"/>
        <rFont val="HGPｺﾞｼｯｸM"/>
        <family val="3"/>
      </rPr>
      <t>（11月1日～3月31日）</t>
    </r>
  </si>
  <si>
    <t>〈季節限定メニュー〉</t>
  </si>
  <si>
    <t>地魚フライ</t>
  </si>
  <si>
    <t>※地魚姿煮の料金は仕入れ状況により変更になる場合があります。</t>
  </si>
  <si>
    <t>刺身盛り合わせ(5品)</t>
  </si>
  <si>
    <t>盛</t>
  </si>
  <si>
    <t>○未就学児（小学生未満）で食事なし、寝具なしの場合は宿泊料は無料です。</t>
  </si>
  <si>
    <r>
      <t>＜合計＞</t>
    </r>
    <r>
      <rPr>
        <sz val="9"/>
        <color indexed="8"/>
        <rFont val="HGPｺﾞｼｯｸM"/>
        <family val="3"/>
      </rPr>
      <t>※未就学児（小学生未満）も人数に含めてください。（食事なし、寝具なしの場合は宿泊料は無料）</t>
    </r>
  </si>
  <si>
    <r>
      <t>＜合計＞</t>
    </r>
    <r>
      <rPr>
        <sz val="9"/>
        <color indexed="8"/>
        <rFont val="HGPｺﾞｼｯｸM"/>
        <family val="3"/>
      </rPr>
      <t>※未就学児（小学生未満）も人数に含めてください。（食事なし、寝具なしの場合は宿泊料は無料）</t>
    </r>
  </si>
  <si>
    <t>特別料理利用希望</t>
  </si>
  <si>
    <t>※原則として宿泊人数と同数でお申し込みください。</t>
  </si>
  <si>
    <r>
      <t>※利用料金は</t>
    </r>
    <r>
      <rPr>
        <b/>
        <u val="single"/>
        <sz val="10"/>
        <color indexed="8"/>
        <rFont val="HGPｺﾞｼｯｸM"/>
        <family val="3"/>
      </rPr>
      <t>現地でお支払い</t>
    </r>
    <r>
      <rPr>
        <sz val="10"/>
        <color indexed="8"/>
        <rFont val="HGPｺﾞｼｯｸM"/>
        <family val="3"/>
      </rPr>
      <t>ください</t>
    </r>
    <r>
      <rPr>
        <sz val="10"/>
        <color indexed="8"/>
        <rFont val="HGPｺﾞｼｯｸM"/>
        <family val="3"/>
      </rPr>
      <t>。</t>
    </r>
  </si>
  <si>
    <t>※定員等で利用できない場合には、ご連絡します。</t>
  </si>
  <si>
    <t>※バーベキューにつきまして、雨天時は通常の夕食になります。食材準備の関係上、原則当日13時の判断になります。</t>
  </si>
  <si>
    <t>食物アレルギーについては原則対応できません。その場合、セミナーハウスにてレトルト食品の持ち込み、温めをおこなっておりますので、お気軽にご相談ください。</t>
  </si>
  <si>
    <t>◎学内者とは、教職員、学生、生徒、卒業生、及びその同居者・２親等以内の家族をいう。</t>
  </si>
  <si>
    <t>名分</t>
  </si>
  <si>
    <r>
      <t xml:space="preserve">地魚姿煮
</t>
    </r>
    <r>
      <rPr>
        <sz val="8"/>
        <color indexed="8"/>
        <rFont val="HGPｺﾞｼｯｸM"/>
        <family val="3"/>
      </rPr>
      <t>※料金は仕入れ状況により変更がある可能性がありますので、現地でご確認ください</t>
    </r>
  </si>
  <si>
    <r>
      <rPr>
        <sz val="9"/>
        <color indexed="8"/>
        <rFont val="HGPｺﾞｼｯｸM"/>
        <family val="3"/>
      </rPr>
      <t>〈季節限定メニュー〉</t>
    </r>
    <r>
      <rPr>
        <sz val="11"/>
        <color indexed="8"/>
        <rFont val="HGPｺﾞｼｯｸM"/>
        <family val="3"/>
      </rPr>
      <t xml:space="preserve">
鍋物</t>
    </r>
    <r>
      <rPr>
        <sz val="9"/>
        <color indexed="8"/>
        <rFont val="HGPｺﾞｼｯｸM"/>
        <family val="3"/>
      </rPr>
      <t>（11月1日～3月31日）
※4名様2400円～注文が可能です</t>
    </r>
  </si>
  <si>
    <t>※季節限定メニューをご希望の場合は、別紙【特別料理注文票】を使用申込書と併せてご提出ください。</t>
  </si>
  <si>
    <r>
      <t xml:space="preserve">イカ刺し又は地タコの刺身
</t>
    </r>
    <r>
      <rPr>
        <sz val="8"/>
        <color indexed="8"/>
        <rFont val="HGPｺﾞｼｯｸM"/>
        <family val="3"/>
      </rPr>
      <t>※選択はできません。仕入れ状況により変更があります。</t>
    </r>
  </si>
  <si>
    <r>
      <rPr>
        <sz val="9"/>
        <color indexed="8"/>
        <rFont val="HGPｺﾞｼｯｸM"/>
        <family val="3"/>
      </rPr>
      <t>〈季節限定メニュー〉</t>
    </r>
    <r>
      <rPr>
        <sz val="11"/>
        <color indexed="8"/>
        <rFont val="HGPｺﾞｼｯｸM"/>
        <family val="3"/>
      </rPr>
      <t xml:space="preserve">
</t>
    </r>
    <r>
      <rPr>
        <sz val="10"/>
        <color indexed="8"/>
        <rFont val="HGPｺﾞｼｯｸM"/>
        <family val="3"/>
      </rPr>
      <t>バーベキュー</t>
    </r>
    <r>
      <rPr>
        <sz val="9"/>
        <color indexed="8"/>
        <rFont val="HGPｺﾞｼｯｸM"/>
        <family val="3"/>
      </rPr>
      <t xml:space="preserve">（5月1日～10月31日）
</t>
    </r>
    <r>
      <rPr>
        <sz val="8"/>
        <color indexed="8"/>
        <rFont val="HGPｺﾞｼｯｸM"/>
        <family val="3"/>
      </rPr>
      <t xml:space="preserve">（A）1300円/名（B）1800円/名　どちらかを選択し料金を枠にいれてください
※4名様～30名様程度注文が可能です
</t>
    </r>
  </si>
  <si>
    <t>【特別料理注文票】</t>
  </si>
  <si>
    <t>※昼食は1泊2日の場合、原則お申込みができません。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</si>
</sst>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aaa\)"/>
    <numFmt numFmtId="177" formatCode="#,##0\ &quot;円&quot;"/>
    <numFmt numFmtId="178" formatCode="#,###\ &quot;円&quot;"/>
    <numFmt numFmtId="179" formatCode="m/d;@"/>
    <numFmt numFmtId="180" formatCode="#,###&quot;円&quot;"/>
    <numFmt numFmtId="181" formatCode="#,##0_ "/>
    <numFmt numFmtId="182" formatCode="#"/>
    <numFmt numFmtId="183" formatCode="#,###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PｺﾞｼｯｸM"/>
      <family val="3"/>
    </font>
    <font>
      <sz val="9"/>
      <color indexed="8"/>
      <name val="HGPｺﾞｼｯｸM"/>
      <family val="3"/>
    </font>
    <font>
      <sz val="10"/>
      <color indexed="8"/>
      <name val="HGPｺﾞｼｯｸM"/>
      <family val="3"/>
    </font>
    <font>
      <b/>
      <u val="single"/>
      <sz val="10"/>
      <color indexed="8"/>
      <name val="HGPｺﾞｼｯｸM"/>
      <family val="3"/>
    </font>
    <font>
      <sz val="8"/>
      <color indexed="8"/>
      <name val="HGPｺﾞｼｯｸM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4"/>
      <color indexed="10"/>
      <name val="HGP創英角ｺﾞｼｯｸUB"/>
      <family val="3"/>
    </font>
    <font>
      <b/>
      <u val="single"/>
      <sz val="14"/>
      <color indexed="10"/>
      <name val="HGP創英角ｺﾞｼｯｸUB"/>
      <family val="3"/>
    </font>
    <font>
      <sz val="8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HGPｺﾞｼｯｸM"/>
      <family val="3"/>
    </font>
    <font>
      <sz val="14"/>
      <color indexed="8"/>
      <name val="HGPｺﾞｼｯｸM"/>
      <family val="3"/>
    </font>
    <font>
      <sz val="16"/>
      <color indexed="8"/>
      <name val="HGPｺﾞｼｯｸM"/>
      <family val="3"/>
    </font>
    <font>
      <b/>
      <u val="single"/>
      <sz val="11"/>
      <color indexed="8"/>
      <name val="HGPｺﾞｼｯｸM"/>
      <family val="3"/>
    </font>
    <font>
      <sz val="11"/>
      <color indexed="10"/>
      <name val="HGPｺﾞｼｯｸM"/>
      <family val="3"/>
    </font>
    <font>
      <sz val="18"/>
      <color indexed="8"/>
      <name val="HGPｺﾞｼｯｸM"/>
      <family val="3"/>
    </font>
    <font>
      <b/>
      <sz val="9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b/>
      <sz val="11"/>
      <color theme="1"/>
      <name val="HGPｺﾞｼｯｸM"/>
      <family val="3"/>
    </font>
    <font>
      <sz val="9"/>
      <color theme="1"/>
      <name val="HGPｺﾞｼｯｸM"/>
      <family val="3"/>
    </font>
    <font>
      <sz val="10"/>
      <color theme="1"/>
      <name val="HGPｺﾞｼｯｸM"/>
      <family val="3"/>
    </font>
    <font>
      <sz val="14"/>
      <color theme="1"/>
      <name val="HGPｺﾞｼｯｸM"/>
      <family val="3"/>
    </font>
    <font>
      <sz val="16"/>
      <color theme="1"/>
      <name val="HGPｺﾞｼｯｸM"/>
      <family val="3"/>
    </font>
    <font>
      <b/>
      <u val="single"/>
      <sz val="11"/>
      <color theme="1"/>
      <name val="HGPｺﾞｼｯｸM"/>
      <family val="3"/>
    </font>
    <font>
      <sz val="11"/>
      <color rgb="FFFF0000"/>
      <name val="HGPｺﾞｼｯｸM"/>
      <family val="3"/>
    </font>
    <font>
      <sz val="8"/>
      <color theme="1"/>
      <name val="HGPｺﾞｼｯｸM"/>
      <family val="3"/>
    </font>
    <font>
      <sz val="18"/>
      <color theme="1"/>
      <name val="HGPｺﾞｼｯｸM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280"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56" fontId="56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56" fillId="0" borderId="15" xfId="0" applyFont="1" applyBorder="1" applyAlignment="1">
      <alignment horizontal="right" vertical="center"/>
    </xf>
    <xf numFmtId="0" fontId="56" fillId="0" borderId="16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182" fontId="56" fillId="0" borderId="0" xfId="0" applyNumberFormat="1" applyFont="1" applyBorder="1" applyAlignment="1">
      <alignment vertical="center"/>
    </xf>
    <xf numFmtId="182" fontId="56" fillId="0" borderId="0" xfId="0" applyNumberFormat="1" applyFont="1" applyAlignment="1">
      <alignment vertical="center"/>
    </xf>
    <xf numFmtId="182" fontId="56" fillId="0" borderId="15" xfId="0" applyNumberFormat="1" applyFont="1" applyBorder="1" applyAlignment="1">
      <alignment vertical="center"/>
    </xf>
    <xf numFmtId="0" fontId="56" fillId="0" borderId="18" xfId="0" applyFont="1" applyBorder="1" applyAlignment="1">
      <alignment horizontal="center" vertical="center"/>
    </xf>
    <xf numFmtId="182" fontId="56" fillId="0" borderId="13" xfId="0" applyNumberFormat="1" applyFont="1" applyBorder="1" applyAlignment="1">
      <alignment vertical="center"/>
    </xf>
    <xf numFmtId="0" fontId="56" fillId="0" borderId="19" xfId="0" applyFont="1" applyBorder="1" applyAlignment="1">
      <alignment vertical="center"/>
    </xf>
    <xf numFmtId="182" fontId="56" fillId="0" borderId="10" xfId="0" applyNumberFormat="1" applyFont="1" applyBorder="1" applyAlignment="1">
      <alignment vertical="center"/>
    </xf>
    <xf numFmtId="0" fontId="56" fillId="0" borderId="20" xfId="0" applyFont="1" applyBorder="1" applyAlignment="1">
      <alignment horizontal="center" vertical="center"/>
    </xf>
    <xf numFmtId="0" fontId="56" fillId="0" borderId="0" xfId="0" applyFont="1" applyBorder="1" applyAlignment="1">
      <alignment horizontal="right" vertical="center"/>
    </xf>
    <xf numFmtId="0" fontId="56" fillId="0" borderId="13" xfId="0" applyFont="1" applyBorder="1" applyAlignment="1">
      <alignment horizontal="right" vertical="center"/>
    </xf>
    <xf numFmtId="0" fontId="58" fillId="0" borderId="0" xfId="0" applyFont="1" applyBorder="1" applyAlignment="1">
      <alignment vertical="center"/>
    </xf>
    <xf numFmtId="0" fontId="59" fillId="0" borderId="21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shrinkToFit="1"/>
    </xf>
    <xf numFmtId="0" fontId="59" fillId="0" borderId="23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49" fontId="60" fillId="0" borderId="0" xfId="0" applyNumberFormat="1" applyFont="1" applyAlignment="1">
      <alignment horizontal="center" vertical="center"/>
    </xf>
    <xf numFmtId="0" fontId="56" fillId="0" borderId="0" xfId="0" applyFont="1" applyAlignment="1" applyProtection="1">
      <alignment vertical="center"/>
      <protection hidden="1"/>
    </xf>
    <xf numFmtId="0" fontId="59" fillId="0" borderId="25" xfId="0" applyFont="1" applyBorder="1" applyAlignment="1" applyProtection="1">
      <alignment horizontal="center" vertical="center"/>
      <protection hidden="1"/>
    </xf>
    <xf numFmtId="0" fontId="61" fillId="0" borderId="0" xfId="0" applyFont="1" applyBorder="1" applyAlignment="1" applyProtection="1">
      <alignment vertical="center"/>
      <protection hidden="1"/>
    </xf>
    <xf numFmtId="0" fontId="60" fillId="0" borderId="0" xfId="0" applyFont="1" applyBorder="1" applyAlignment="1" applyProtection="1">
      <alignment vertical="center"/>
      <protection hidden="1"/>
    </xf>
    <xf numFmtId="0" fontId="59" fillId="0" borderId="24" xfId="0" applyFont="1" applyBorder="1" applyAlignment="1" applyProtection="1">
      <alignment horizontal="center" vertical="center"/>
      <protection hidden="1"/>
    </xf>
    <xf numFmtId="0" fontId="59" fillId="0" borderId="15" xfId="0" applyFont="1" applyBorder="1" applyAlignment="1" applyProtection="1">
      <alignment horizontal="center" vertical="center"/>
      <protection hidden="1"/>
    </xf>
    <xf numFmtId="176" fontId="59" fillId="0" borderId="15" xfId="0" applyNumberFormat="1" applyFont="1" applyBorder="1" applyAlignment="1" applyProtection="1">
      <alignment vertical="center"/>
      <protection hidden="1"/>
    </xf>
    <xf numFmtId="0" fontId="59" fillId="0" borderId="18" xfId="0" applyFont="1" applyBorder="1" applyAlignment="1" applyProtection="1">
      <alignment vertical="center"/>
      <protection hidden="1"/>
    </xf>
    <xf numFmtId="0" fontId="59" fillId="0" borderId="13" xfId="0" applyFont="1" applyBorder="1" applyAlignment="1" applyProtection="1">
      <alignment vertical="center"/>
      <protection hidden="1"/>
    </xf>
    <xf numFmtId="0" fontId="59" fillId="0" borderId="17" xfId="0" applyFont="1" applyBorder="1" applyAlignment="1" applyProtection="1">
      <alignment vertical="center"/>
      <protection hidden="1"/>
    </xf>
    <xf numFmtId="0" fontId="59" fillId="0" borderId="0" xfId="0" applyFont="1" applyBorder="1" applyAlignment="1" applyProtection="1">
      <alignment horizontal="left" vertical="center"/>
      <protection hidden="1"/>
    </xf>
    <xf numFmtId="0" fontId="59" fillId="0" borderId="0" xfId="0" applyFont="1" applyBorder="1" applyAlignment="1" applyProtection="1">
      <alignment horizontal="left" vertical="center" indent="2"/>
      <protection hidden="1"/>
    </xf>
    <xf numFmtId="0" fontId="59" fillId="0" borderId="0" xfId="0" applyFont="1" applyBorder="1" applyAlignment="1" applyProtection="1">
      <alignment horizontal="center" vertical="center"/>
      <protection hidden="1"/>
    </xf>
    <xf numFmtId="0" fontId="59" fillId="0" borderId="0" xfId="0" applyFont="1" applyAlignment="1" applyProtection="1">
      <alignment vertical="center"/>
      <protection hidden="1"/>
    </xf>
    <xf numFmtId="0" fontId="59" fillId="0" borderId="0" xfId="0" applyFont="1" applyBorder="1" applyAlignment="1" applyProtection="1">
      <alignment vertical="center"/>
      <protection hidden="1"/>
    </xf>
    <xf numFmtId="0" fontId="59" fillId="0" borderId="14" xfId="0" applyFont="1" applyBorder="1" applyAlignment="1" applyProtection="1">
      <alignment horizontal="center" vertical="center"/>
      <protection hidden="1"/>
    </xf>
    <xf numFmtId="0" fontId="59" fillId="0" borderId="15" xfId="0" applyFont="1" applyBorder="1" applyAlignment="1" applyProtection="1">
      <alignment horizontal="left" vertical="center"/>
      <protection hidden="1"/>
    </xf>
    <xf numFmtId="0" fontId="59" fillId="0" borderId="26" xfId="0" applyFont="1" applyBorder="1" applyAlignment="1" applyProtection="1">
      <alignment horizontal="center" vertical="center"/>
      <protection hidden="1"/>
    </xf>
    <xf numFmtId="0" fontId="59" fillId="0" borderId="27" xfId="0" applyFont="1" applyBorder="1" applyAlignment="1" applyProtection="1">
      <alignment horizontal="left" vertical="center"/>
      <protection hidden="1"/>
    </xf>
    <xf numFmtId="0" fontId="59" fillId="0" borderId="27" xfId="0" applyFont="1" applyBorder="1" applyAlignment="1" applyProtection="1">
      <alignment horizontal="center" vertical="center"/>
      <protection hidden="1"/>
    </xf>
    <xf numFmtId="176" fontId="59" fillId="0" borderId="27" xfId="0" applyNumberFormat="1" applyFont="1" applyBorder="1" applyAlignment="1" applyProtection="1">
      <alignment vertical="center"/>
      <protection hidden="1"/>
    </xf>
    <xf numFmtId="0" fontId="59" fillId="0" borderId="28" xfId="0" applyFont="1" applyBorder="1" applyAlignment="1" applyProtection="1">
      <alignment horizontal="center" vertical="center"/>
      <protection hidden="1"/>
    </xf>
    <xf numFmtId="0" fontId="59" fillId="0" borderId="12" xfId="0" applyFont="1" applyBorder="1" applyAlignment="1" applyProtection="1">
      <alignment vertical="center"/>
      <protection hidden="1"/>
    </xf>
    <xf numFmtId="0" fontId="59" fillId="0" borderId="13" xfId="0" applyFont="1" applyBorder="1" applyAlignment="1" applyProtection="1">
      <alignment horizontal="center" vertical="center"/>
      <protection hidden="1"/>
    </xf>
    <xf numFmtId="0" fontId="59" fillId="0" borderId="10" xfId="0" applyFont="1" applyBorder="1" applyAlignment="1" applyProtection="1">
      <alignment horizontal="center" vertical="center"/>
      <protection hidden="1"/>
    </xf>
    <xf numFmtId="0" fontId="59" fillId="0" borderId="10" xfId="0" applyFont="1" applyBorder="1" applyAlignment="1" applyProtection="1">
      <alignment vertical="center"/>
      <protection hidden="1"/>
    </xf>
    <xf numFmtId="0" fontId="59" fillId="0" borderId="20" xfId="0" applyFont="1" applyBorder="1" applyAlignment="1" applyProtection="1">
      <alignment vertical="center"/>
      <protection hidden="1"/>
    </xf>
    <xf numFmtId="0" fontId="59" fillId="0" borderId="0" xfId="0" applyFont="1" applyAlignment="1" applyProtection="1">
      <alignment vertical="center"/>
      <protection hidden="1"/>
    </xf>
    <xf numFmtId="0" fontId="62" fillId="0" borderId="0" xfId="0" applyFont="1" applyAlignment="1" applyProtection="1">
      <alignment vertical="center"/>
      <protection hidden="1"/>
    </xf>
    <xf numFmtId="0" fontId="57" fillId="0" borderId="0" xfId="0" applyFont="1" applyAlignment="1" applyProtection="1">
      <alignment vertical="center"/>
      <protection hidden="1"/>
    </xf>
    <xf numFmtId="0" fontId="59" fillId="0" borderId="19" xfId="0" applyFont="1" applyBorder="1" applyAlignment="1" applyProtection="1">
      <alignment horizontal="center" vertical="center"/>
      <protection hidden="1"/>
    </xf>
    <xf numFmtId="0" fontId="59" fillId="0" borderId="29" xfId="0" applyFont="1" applyBorder="1" applyAlignment="1" applyProtection="1">
      <alignment horizontal="center" vertical="center"/>
      <protection hidden="1"/>
    </xf>
    <xf numFmtId="0" fontId="59" fillId="0" borderId="30" xfId="0" applyFont="1" applyBorder="1" applyAlignment="1" applyProtection="1">
      <alignment vertical="center"/>
      <protection hidden="1"/>
    </xf>
    <xf numFmtId="0" fontId="59" fillId="0" borderId="30" xfId="0" applyFont="1" applyBorder="1" applyAlignment="1" applyProtection="1">
      <alignment horizontal="center" vertical="center"/>
      <protection hidden="1"/>
    </xf>
    <xf numFmtId="0" fontId="59" fillId="0" borderId="31" xfId="0" applyFont="1" applyBorder="1" applyAlignment="1" applyProtection="1">
      <alignment vertical="center"/>
      <protection hidden="1"/>
    </xf>
    <xf numFmtId="0" fontId="59" fillId="0" borderId="27" xfId="0" applyFont="1" applyBorder="1" applyAlignment="1" applyProtection="1">
      <alignment vertical="center"/>
      <protection hidden="1"/>
    </xf>
    <xf numFmtId="0" fontId="59" fillId="0" borderId="28" xfId="0" applyFont="1" applyBorder="1" applyAlignment="1" applyProtection="1">
      <alignment vertical="center"/>
      <protection hidden="1"/>
    </xf>
    <xf numFmtId="0" fontId="59" fillId="0" borderId="32" xfId="0" applyFont="1" applyBorder="1" applyAlignment="1" applyProtection="1">
      <alignment horizontal="center" vertical="center"/>
      <protection hidden="1"/>
    </xf>
    <xf numFmtId="0" fontId="59" fillId="0" borderId="33" xfId="0" applyFont="1" applyBorder="1" applyAlignment="1" applyProtection="1">
      <alignment vertical="center"/>
      <protection hidden="1"/>
    </xf>
    <xf numFmtId="0" fontId="59" fillId="0" borderId="33" xfId="0" applyFont="1" applyBorder="1" applyAlignment="1" applyProtection="1">
      <alignment horizontal="center" vertical="center"/>
      <protection hidden="1"/>
    </xf>
    <xf numFmtId="0" fontId="59" fillId="0" borderId="34" xfId="0" applyFont="1" applyBorder="1" applyAlignment="1" applyProtection="1">
      <alignment vertical="center"/>
      <protection hidden="1"/>
    </xf>
    <xf numFmtId="0" fontId="56" fillId="0" borderId="0" xfId="0" applyFont="1" applyAlignment="1" applyProtection="1">
      <alignment horizontal="center" vertical="center"/>
      <protection hidden="1"/>
    </xf>
    <xf numFmtId="0" fontId="58" fillId="0" borderId="0" xfId="0" applyFont="1" applyAlignment="1" applyProtection="1">
      <alignment vertical="center"/>
      <protection hidden="1"/>
    </xf>
    <xf numFmtId="0" fontId="56" fillId="0" borderId="10" xfId="0" applyFont="1" applyBorder="1" applyAlignment="1" applyProtection="1">
      <alignment vertical="center"/>
      <protection hidden="1"/>
    </xf>
    <xf numFmtId="0" fontId="56" fillId="0" borderId="11" xfId="0" applyFont="1" applyBorder="1" applyAlignment="1" applyProtection="1">
      <alignment vertical="center"/>
      <protection hidden="1"/>
    </xf>
    <xf numFmtId="0" fontId="56" fillId="0" borderId="0" xfId="0" applyFont="1" applyBorder="1" applyAlignment="1" applyProtection="1">
      <alignment vertical="center"/>
      <protection hidden="1"/>
    </xf>
    <xf numFmtId="0" fontId="56" fillId="0" borderId="16" xfId="0" applyFont="1" applyBorder="1" applyAlignment="1" applyProtection="1">
      <alignment vertical="center"/>
      <protection hidden="1"/>
    </xf>
    <xf numFmtId="0" fontId="56" fillId="0" borderId="12" xfId="0" applyFont="1" applyBorder="1" applyAlignment="1" applyProtection="1">
      <alignment vertical="center"/>
      <protection hidden="1"/>
    </xf>
    <xf numFmtId="0" fontId="56" fillId="0" borderId="13" xfId="0" applyFont="1" applyBorder="1" applyAlignment="1" applyProtection="1">
      <alignment vertical="center"/>
      <protection hidden="1"/>
    </xf>
    <xf numFmtId="0" fontId="56" fillId="0" borderId="17" xfId="0" applyFont="1" applyBorder="1" applyAlignment="1" applyProtection="1">
      <alignment vertical="center"/>
      <protection hidden="1"/>
    </xf>
    <xf numFmtId="49" fontId="60" fillId="0" borderId="0" xfId="0" applyNumberFormat="1" applyFont="1" applyAlignment="1" applyProtection="1">
      <alignment horizontal="center" vertical="center"/>
      <protection hidden="1"/>
    </xf>
    <xf numFmtId="56" fontId="56" fillId="0" borderId="0" xfId="0" applyNumberFormat="1" applyFont="1" applyAlignment="1" applyProtection="1">
      <alignment vertical="center"/>
      <protection hidden="1"/>
    </xf>
    <xf numFmtId="0" fontId="59" fillId="0" borderId="21" xfId="0" applyFont="1" applyBorder="1" applyAlignment="1" applyProtection="1">
      <alignment horizontal="center" vertical="center"/>
      <protection hidden="1"/>
    </xf>
    <xf numFmtId="0" fontId="59" fillId="0" borderId="22" xfId="0" applyFont="1" applyBorder="1" applyAlignment="1" applyProtection="1">
      <alignment horizontal="center" vertical="center"/>
      <protection hidden="1"/>
    </xf>
    <xf numFmtId="0" fontId="59" fillId="0" borderId="22" xfId="0" applyFont="1" applyBorder="1" applyAlignment="1" applyProtection="1">
      <alignment horizontal="center" vertical="center" wrapText="1"/>
      <protection hidden="1"/>
    </xf>
    <xf numFmtId="0" fontId="59" fillId="0" borderId="22" xfId="0" applyFont="1" applyBorder="1" applyAlignment="1" applyProtection="1">
      <alignment horizontal="center" vertical="center" shrinkToFit="1"/>
      <protection hidden="1"/>
    </xf>
    <xf numFmtId="0" fontId="59" fillId="0" borderId="35" xfId="0" applyFont="1" applyBorder="1" applyAlignment="1" applyProtection="1">
      <alignment vertical="center" shrinkToFit="1"/>
      <protection hidden="1"/>
    </xf>
    <xf numFmtId="0" fontId="59" fillId="0" borderId="23" xfId="0" applyFont="1" applyBorder="1" applyAlignment="1" applyProtection="1">
      <alignment horizontal="center" vertical="center"/>
      <protection hidden="1"/>
    </xf>
    <xf numFmtId="0" fontId="59" fillId="0" borderId="0" xfId="0" applyFont="1" applyBorder="1" applyAlignment="1" applyProtection="1">
      <alignment vertical="center"/>
      <protection hidden="1"/>
    </xf>
    <xf numFmtId="0" fontId="59" fillId="0" borderId="0" xfId="0" applyFont="1" applyBorder="1" applyAlignment="1" applyProtection="1">
      <alignment horizontal="center" vertical="center" shrinkToFit="1"/>
      <protection hidden="1"/>
    </xf>
    <xf numFmtId="0" fontId="59" fillId="0" borderId="0" xfId="0" applyFont="1" applyBorder="1" applyAlignment="1" applyProtection="1">
      <alignment vertical="center" shrinkToFit="1"/>
      <protection hidden="1"/>
    </xf>
    <xf numFmtId="0" fontId="56" fillId="0" borderId="19" xfId="0" applyFont="1" applyBorder="1" applyAlignment="1" applyProtection="1">
      <alignment vertical="center"/>
      <protection hidden="1"/>
    </xf>
    <xf numFmtId="182" fontId="56" fillId="0" borderId="10" xfId="0" applyNumberFormat="1" applyFont="1" applyBorder="1" applyAlignment="1" applyProtection="1">
      <alignment vertical="center"/>
      <protection hidden="1"/>
    </xf>
    <xf numFmtId="0" fontId="56" fillId="0" borderId="20" xfId="0" applyFont="1" applyBorder="1" applyAlignment="1" applyProtection="1">
      <alignment horizontal="center" vertical="center"/>
      <protection hidden="1"/>
    </xf>
    <xf numFmtId="0" fontId="58" fillId="0" borderId="0" xfId="0" applyFont="1" applyBorder="1" applyAlignment="1" applyProtection="1">
      <alignment vertical="center"/>
      <protection hidden="1"/>
    </xf>
    <xf numFmtId="182" fontId="56" fillId="0" borderId="13" xfId="0" applyNumberFormat="1" applyFont="1" applyBorder="1" applyAlignment="1" applyProtection="1">
      <alignment vertical="center"/>
      <protection hidden="1"/>
    </xf>
    <xf numFmtId="0" fontId="56" fillId="0" borderId="17" xfId="0" applyFont="1" applyBorder="1" applyAlignment="1" applyProtection="1">
      <alignment horizontal="center" vertical="center"/>
      <protection hidden="1"/>
    </xf>
    <xf numFmtId="182" fontId="56" fillId="0" borderId="0" xfId="0" applyNumberFormat="1" applyFont="1" applyAlignment="1" applyProtection="1">
      <alignment vertical="center"/>
      <protection hidden="1"/>
    </xf>
    <xf numFmtId="0" fontId="56" fillId="0" borderId="14" xfId="0" applyFont="1" applyBorder="1" applyAlignment="1" applyProtection="1">
      <alignment vertical="center"/>
      <protection hidden="1"/>
    </xf>
    <xf numFmtId="0" fontId="56" fillId="0" borderId="15" xfId="0" applyFont="1" applyBorder="1" applyAlignment="1" applyProtection="1">
      <alignment horizontal="right" vertical="center"/>
      <protection hidden="1"/>
    </xf>
    <xf numFmtId="182" fontId="56" fillId="0" borderId="15" xfId="0" applyNumberFormat="1" applyFont="1" applyBorder="1" applyAlignment="1" applyProtection="1">
      <alignment vertical="center"/>
      <protection hidden="1"/>
    </xf>
    <xf numFmtId="0" fontId="56" fillId="0" borderId="18" xfId="0" applyFont="1" applyBorder="1" applyAlignment="1" applyProtection="1">
      <alignment horizontal="center" vertical="center"/>
      <protection hidden="1"/>
    </xf>
    <xf numFmtId="0" fontId="56" fillId="0" borderId="0" xfId="0" applyFont="1" applyBorder="1" applyAlignment="1" applyProtection="1">
      <alignment horizontal="right" vertical="center"/>
      <protection hidden="1"/>
    </xf>
    <xf numFmtId="182" fontId="56" fillId="0" borderId="0" xfId="0" applyNumberFormat="1" applyFont="1" applyBorder="1" applyAlignment="1" applyProtection="1">
      <alignment vertical="center"/>
      <protection hidden="1"/>
    </xf>
    <xf numFmtId="0" fontId="56" fillId="0" borderId="16" xfId="0" applyFont="1" applyBorder="1" applyAlignment="1" applyProtection="1">
      <alignment horizontal="center" vertical="center"/>
      <protection hidden="1"/>
    </xf>
    <xf numFmtId="0" fontId="56" fillId="0" borderId="13" xfId="0" applyFont="1" applyBorder="1" applyAlignment="1" applyProtection="1">
      <alignment horizontal="right" vertical="center"/>
      <protection hidden="1"/>
    </xf>
    <xf numFmtId="49" fontId="60" fillId="0" borderId="0" xfId="0" applyNumberFormat="1" applyFont="1" applyAlignment="1" applyProtection="1">
      <alignment horizontal="right" vertical="center"/>
      <protection hidden="1"/>
    </xf>
    <xf numFmtId="0" fontId="56" fillId="0" borderId="24" xfId="0" applyFont="1" applyBorder="1" applyAlignment="1" applyProtection="1">
      <alignment horizontal="center" vertical="center"/>
      <protection hidden="1"/>
    </xf>
    <xf numFmtId="176" fontId="56" fillId="0" borderId="20" xfId="0" applyNumberFormat="1" applyFont="1" applyBorder="1" applyAlignment="1" applyProtection="1">
      <alignment horizontal="center" vertical="center"/>
      <protection hidden="1"/>
    </xf>
    <xf numFmtId="0" fontId="56" fillId="0" borderId="20" xfId="0" applyFont="1" applyBorder="1" applyAlignment="1" applyProtection="1">
      <alignment vertical="center"/>
      <protection hidden="1"/>
    </xf>
    <xf numFmtId="183" fontId="56" fillId="0" borderId="24" xfId="0" applyNumberFormat="1" applyFont="1" applyBorder="1" applyAlignment="1" applyProtection="1">
      <alignment vertical="center"/>
      <protection hidden="1"/>
    </xf>
    <xf numFmtId="181" fontId="56" fillId="0" borderId="0" xfId="0" applyNumberFormat="1" applyFont="1" applyAlignment="1" applyProtection="1">
      <alignment vertical="center"/>
      <protection hidden="1"/>
    </xf>
    <xf numFmtId="0" fontId="56" fillId="0" borderId="0" xfId="0" applyFont="1" applyAlignment="1" applyProtection="1">
      <alignment vertical="center"/>
      <protection hidden="1"/>
    </xf>
    <xf numFmtId="176" fontId="59" fillId="0" borderId="30" xfId="0" applyNumberFormat="1" applyFont="1" applyBorder="1" applyAlignment="1" applyProtection="1">
      <alignment horizontal="center" vertical="center"/>
      <protection hidden="1"/>
    </xf>
    <xf numFmtId="176" fontId="59" fillId="0" borderId="27" xfId="0" applyNumberFormat="1" applyFont="1" applyBorder="1" applyAlignment="1" applyProtection="1">
      <alignment horizontal="center" vertical="center"/>
      <protection hidden="1"/>
    </xf>
    <xf numFmtId="176" fontId="59" fillId="0" borderId="33" xfId="0" applyNumberFormat="1" applyFont="1" applyBorder="1" applyAlignment="1" applyProtection="1">
      <alignment horizontal="center" vertical="center"/>
      <protection hidden="1"/>
    </xf>
    <xf numFmtId="176" fontId="59" fillId="0" borderId="15" xfId="0" applyNumberFormat="1" applyFont="1" applyBorder="1" applyAlignment="1" applyProtection="1">
      <alignment horizontal="center" vertical="center"/>
      <protection hidden="1"/>
    </xf>
    <xf numFmtId="0" fontId="59" fillId="28" borderId="15" xfId="0" applyFont="1" applyFill="1" applyBorder="1" applyAlignment="1" applyProtection="1">
      <alignment horizontal="center" vertical="center"/>
      <protection locked="0"/>
    </xf>
    <xf numFmtId="0" fontId="59" fillId="28" borderId="0" xfId="0" applyFont="1" applyFill="1" applyAlignment="1" applyProtection="1">
      <alignment horizontal="center" vertical="center"/>
      <protection locked="0"/>
    </xf>
    <xf numFmtId="0" fontId="59" fillId="28" borderId="0" xfId="0" applyFont="1" applyFill="1" applyBorder="1" applyAlignment="1" applyProtection="1">
      <alignment horizontal="center" vertical="center"/>
      <protection locked="0"/>
    </xf>
    <xf numFmtId="0" fontId="56" fillId="28" borderId="36" xfId="0" applyFont="1" applyFill="1" applyBorder="1" applyAlignment="1" applyProtection="1">
      <alignment vertical="center"/>
      <protection locked="0"/>
    </xf>
    <xf numFmtId="0" fontId="58" fillId="0" borderId="14" xfId="0" applyFont="1" applyBorder="1" applyAlignment="1" applyProtection="1">
      <alignment vertical="center"/>
      <protection hidden="1"/>
    </xf>
    <xf numFmtId="0" fontId="58" fillId="0" borderId="15" xfId="0" applyFont="1" applyBorder="1" applyAlignment="1" applyProtection="1">
      <alignment vertical="center"/>
      <protection hidden="1"/>
    </xf>
    <xf numFmtId="0" fontId="58" fillId="0" borderId="18" xfId="0" applyFont="1" applyBorder="1" applyAlignment="1" applyProtection="1">
      <alignment vertical="center"/>
      <protection hidden="1"/>
    </xf>
    <xf numFmtId="0" fontId="58" fillId="0" borderId="12" xfId="0" applyFont="1" applyBorder="1" applyAlignment="1" applyProtection="1">
      <alignment vertical="center"/>
      <protection hidden="1"/>
    </xf>
    <xf numFmtId="0" fontId="58" fillId="0" borderId="13" xfId="0" applyFont="1" applyBorder="1" applyAlignment="1" applyProtection="1">
      <alignment vertical="center"/>
      <protection hidden="1"/>
    </xf>
    <xf numFmtId="0" fontId="58" fillId="0" borderId="17" xfId="0" applyFont="1" applyBorder="1" applyAlignment="1" applyProtection="1">
      <alignment vertical="center"/>
      <protection hidden="1"/>
    </xf>
    <xf numFmtId="0" fontId="56" fillId="28" borderId="19" xfId="0" applyNumberFormat="1" applyFont="1" applyFill="1" applyBorder="1" applyAlignment="1" applyProtection="1">
      <alignment horizontal="center" vertical="center"/>
      <protection locked="0"/>
    </xf>
    <xf numFmtId="0" fontId="56" fillId="28" borderId="19" xfId="0" applyFont="1" applyFill="1" applyBorder="1" applyAlignment="1" applyProtection="1">
      <alignment horizontal="center" vertical="center"/>
      <protection locked="0"/>
    </xf>
    <xf numFmtId="0" fontId="59" fillId="28" borderId="23" xfId="0" applyFont="1" applyFill="1" applyBorder="1" applyAlignment="1" applyProtection="1">
      <alignment vertical="center" shrinkToFit="1"/>
      <protection locked="0"/>
    </xf>
    <xf numFmtId="0" fontId="59" fillId="28" borderId="23" xfId="0" applyFont="1" applyFill="1" applyBorder="1" applyAlignment="1" applyProtection="1">
      <alignment horizontal="center" vertical="center" shrinkToFit="1"/>
      <protection locked="0"/>
    </xf>
    <xf numFmtId="0" fontId="59" fillId="28" borderId="24" xfId="0" applyFont="1" applyFill="1" applyBorder="1" applyAlignment="1" applyProtection="1">
      <alignment vertical="center" shrinkToFit="1"/>
      <protection locked="0"/>
    </xf>
    <xf numFmtId="0" fontId="59" fillId="28" borderId="24" xfId="0" applyFont="1" applyFill="1" applyBorder="1" applyAlignment="1" applyProtection="1">
      <alignment horizontal="center" vertical="center" shrinkToFit="1"/>
      <protection locked="0"/>
    </xf>
    <xf numFmtId="0" fontId="59" fillId="0" borderId="35" xfId="0" applyFont="1" applyBorder="1" applyAlignment="1">
      <alignment horizontal="center" vertical="center" shrinkToFit="1"/>
    </xf>
    <xf numFmtId="0" fontId="59" fillId="0" borderId="0" xfId="0" applyFont="1" applyFill="1" applyBorder="1" applyAlignment="1" applyProtection="1">
      <alignment horizontal="center" vertical="center" shrinkToFit="1"/>
      <protection locked="0"/>
    </xf>
    <xf numFmtId="0" fontId="56" fillId="0" borderId="0" xfId="0" applyFont="1" applyAlignment="1" applyProtection="1">
      <alignment horizontal="center" vertical="center" shrinkToFit="1"/>
      <protection hidden="1"/>
    </xf>
    <xf numFmtId="0" fontId="56" fillId="0" borderId="20" xfId="0" applyFont="1" applyBorder="1" applyAlignment="1" applyProtection="1">
      <alignment horizontal="center" vertical="center"/>
      <protection hidden="1"/>
    </xf>
    <xf numFmtId="0" fontId="59" fillId="0" borderId="0" xfId="0" applyFont="1" applyBorder="1" applyAlignment="1" applyProtection="1">
      <alignment horizontal="center" vertical="center"/>
      <protection hidden="1"/>
    </xf>
    <xf numFmtId="0" fontId="59" fillId="0" borderId="23" xfId="0" applyFont="1" applyBorder="1" applyAlignment="1" applyProtection="1">
      <alignment horizontal="center" vertical="center"/>
      <protection hidden="1"/>
    </xf>
    <xf numFmtId="0" fontId="56" fillId="0" borderId="18" xfId="0" applyFont="1" applyBorder="1" applyAlignment="1" applyProtection="1">
      <alignment horizontal="center" vertical="center"/>
      <protection hidden="1"/>
    </xf>
    <xf numFmtId="0" fontId="56" fillId="0" borderId="17" xfId="0" applyFont="1" applyBorder="1" applyAlignment="1" applyProtection="1">
      <alignment horizontal="center" vertical="center"/>
      <protection hidden="1"/>
    </xf>
    <xf numFmtId="0" fontId="59" fillId="0" borderId="24" xfId="0" applyFont="1" applyBorder="1" applyAlignment="1" applyProtection="1">
      <alignment horizontal="center" vertical="center"/>
      <protection hidden="1"/>
    </xf>
    <xf numFmtId="0" fontId="59" fillId="0" borderId="23" xfId="0" applyFont="1" applyFill="1" applyBorder="1" applyAlignment="1" applyProtection="1">
      <alignment vertical="center" shrinkToFit="1"/>
      <protection locked="0"/>
    </xf>
    <xf numFmtId="0" fontId="59" fillId="0" borderId="23" xfId="0" applyFont="1" applyFill="1" applyBorder="1" applyAlignment="1" applyProtection="1">
      <alignment horizontal="center" vertical="center" shrinkToFit="1"/>
      <protection locked="0"/>
    </xf>
    <xf numFmtId="0" fontId="59" fillId="0" borderId="24" xfId="0" applyFont="1" applyFill="1" applyBorder="1" applyAlignment="1" applyProtection="1">
      <alignment vertical="center" shrinkToFit="1"/>
      <protection locked="0"/>
    </xf>
    <xf numFmtId="0" fontId="59" fillId="0" borderId="24" xfId="0" applyFont="1" applyFill="1" applyBorder="1" applyAlignment="1" applyProtection="1">
      <alignment horizontal="center" vertical="center" shrinkToFit="1"/>
      <protection locked="0"/>
    </xf>
    <xf numFmtId="0" fontId="56" fillId="0" borderId="20" xfId="0" applyFont="1" applyBorder="1" applyAlignment="1" applyProtection="1">
      <alignment horizontal="center" vertical="center"/>
      <protection hidden="1"/>
    </xf>
    <xf numFmtId="0" fontId="56" fillId="0" borderId="20" xfId="0" applyFont="1" applyBorder="1" applyAlignment="1" applyProtection="1">
      <alignment horizontal="center" vertical="center"/>
      <protection hidden="1"/>
    </xf>
    <xf numFmtId="0" fontId="56" fillId="0" borderId="0" xfId="0" applyFont="1" applyFill="1" applyAlignment="1" applyProtection="1">
      <alignment vertical="center"/>
      <protection hidden="1"/>
    </xf>
    <xf numFmtId="0" fontId="63" fillId="0" borderId="0" xfId="0" applyFont="1" applyFill="1" applyBorder="1" applyAlignment="1" applyProtection="1">
      <alignment vertical="center"/>
      <protection locked="0"/>
    </xf>
    <xf numFmtId="0" fontId="61" fillId="0" borderId="0" xfId="0" applyFont="1" applyAlignment="1" applyProtection="1">
      <alignment vertical="center"/>
      <protection hidden="1"/>
    </xf>
    <xf numFmtId="0" fontId="59" fillId="28" borderId="33" xfId="0" applyFont="1" applyFill="1" applyBorder="1" applyAlignment="1" applyProtection="1">
      <alignment horizontal="center" vertical="center"/>
      <protection locked="0"/>
    </xf>
    <xf numFmtId="0" fontId="59" fillId="0" borderId="26" xfId="0" applyFont="1" applyBorder="1" applyAlignment="1" applyProtection="1">
      <alignment horizontal="center" vertical="center"/>
      <protection hidden="1"/>
    </xf>
    <xf numFmtId="0" fontId="59" fillId="0" borderId="27" xfId="0" applyFont="1" applyBorder="1" applyAlignment="1" applyProtection="1">
      <alignment horizontal="center" vertical="center"/>
      <protection hidden="1"/>
    </xf>
    <xf numFmtId="0" fontId="59" fillId="0" borderId="28" xfId="0" applyFont="1" applyBorder="1" applyAlignment="1" applyProtection="1">
      <alignment horizontal="center" vertical="center"/>
      <protection hidden="1"/>
    </xf>
    <xf numFmtId="0" fontId="59" fillId="0" borderId="32" xfId="0" applyFont="1" applyBorder="1" applyAlignment="1" applyProtection="1">
      <alignment horizontal="center" vertical="center"/>
      <protection hidden="1"/>
    </xf>
    <xf numFmtId="0" fontId="59" fillId="0" borderId="33" xfId="0" applyFont="1" applyBorder="1" applyAlignment="1" applyProtection="1">
      <alignment horizontal="center" vertical="center"/>
      <protection hidden="1"/>
    </xf>
    <xf numFmtId="0" fontId="59" fillId="0" borderId="34" xfId="0" applyFont="1" applyBorder="1" applyAlignment="1" applyProtection="1">
      <alignment horizontal="center" vertical="center"/>
      <protection hidden="1"/>
    </xf>
    <xf numFmtId="179" fontId="59" fillId="28" borderId="33" xfId="0" applyNumberFormat="1" applyFont="1" applyFill="1" applyBorder="1" applyAlignment="1" applyProtection="1">
      <alignment horizontal="center" vertical="center"/>
      <protection locked="0"/>
    </xf>
    <xf numFmtId="0" fontId="59" fillId="28" borderId="27" xfId="0" applyFont="1" applyFill="1" applyBorder="1" applyAlignment="1" applyProtection="1">
      <alignment horizontal="center" vertical="center"/>
      <protection locked="0"/>
    </xf>
    <xf numFmtId="179" fontId="59" fillId="28" borderId="27" xfId="0" applyNumberFormat="1" applyFont="1" applyFill="1" applyBorder="1" applyAlignment="1" applyProtection="1">
      <alignment horizontal="center" vertical="center"/>
      <protection locked="0"/>
    </xf>
    <xf numFmtId="0" fontId="59" fillId="28" borderId="10" xfId="0" applyFont="1" applyFill="1" applyBorder="1" applyAlignment="1" applyProtection="1">
      <alignment horizontal="center" vertical="center"/>
      <protection locked="0"/>
    </xf>
    <xf numFmtId="0" fontId="59" fillId="0" borderId="10" xfId="0" applyFont="1" applyBorder="1" applyAlignment="1" applyProtection="1">
      <alignment horizontal="center" vertical="center"/>
      <protection hidden="1"/>
    </xf>
    <xf numFmtId="0" fontId="59" fillId="0" borderId="20" xfId="0" applyFont="1" applyBorder="1" applyAlignment="1" applyProtection="1">
      <alignment horizontal="center" vertical="center"/>
      <protection hidden="1"/>
    </xf>
    <xf numFmtId="0" fontId="59" fillId="28" borderId="30" xfId="0" applyFont="1" applyFill="1" applyBorder="1" applyAlignment="1" applyProtection="1">
      <alignment horizontal="center" vertical="center"/>
      <protection locked="0"/>
    </xf>
    <xf numFmtId="179" fontId="59" fillId="28" borderId="30" xfId="0" applyNumberFormat="1" applyFont="1" applyFill="1" applyBorder="1" applyAlignment="1" applyProtection="1">
      <alignment horizontal="center" vertical="center"/>
      <protection locked="0"/>
    </xf>
    <xf numFmtId="0" fontId="59" fillId="0" borderId="19" xfId="0" applyFont="1" applyBorder="1" applyAlignment="1" applyProtection="1">
      <alignment horizontal="center" vertical="center"/>
      <protection hidden="1"/>
    </xf>
    <xf numFmtId="0" fontId="59" fillId="0" borderId="29" xfId="0" applyFont="1" applyBorder="1" applyAlignment="1" applyProtection="1">
      <alignment horizontal="center" vertical="center"/>
      <protection hidden="1"/>
    </xf>
    <xf numFmtId="0" fontId="59" fillId="0" borderId="30" xfId="0" applyFont="1" applyBorder="1" applyAlignment="1" applyProtection="1">
      <alignment horizontal="center" vertical="center"/>
      <protection hidden="1"/>
    </xf>
    <xf numFmtId="0" fontId="59" fillId="0" borderId="31" xfId="0" applyFont="1" applyBorder="1" applyAlignment="1" applyProtection="1">
      <alignment horizontal="center" vertical="center"/>
      <protection hidden="1"/>
    </xf>
    <xf numFmtId="49" fontId="60" fillId="0" borderId="13" xfId="0" applyNumberFormat="1" applyFont="1" applyBorder="1" applyAlignment="1" applyProtection="1">
      <alignment horizontal="center" vertical="center"/>
      <protection hidden="1"/>
    </xf>
    <xf numFmtId="0" fontId="59" fillId="0" borderId="14" xfId="0" applyFont="1" applyBorder="1" applyAlignment="1" applyProtection="1">
      <alignment horizontal="center" vertical="center"/>
      <protection hidden="1"/>
    </xf>
    <xf numFmtId="0" fontId="59" fillId="0" borderId="15" xfId="0" applyFont="1" applyBorder="1" applyAlignment="1" applyProtection="1">
      <alignment horizontal="center" vertical="center"/>
      <protection hidden="1"/>
    </xf>
    <xf numFmtId="0" fontId="59" fillId="0" borderId="11" xfId="0" applyFont="1" applyBorder="1" applyAlignment="1" applyProtection="1">
      <alignment horizontal="center" vertical="center"/>
      <protection hidden="1"/>
    </xf>
    <xf numFmtId="0" fontId="59" fillId="0" borderId="0" xfId="0" applyFont="1" applyBorder="1" applyAlignment="1" applyProtection="1">
      <alignment horizontal="center" vertical="center"/>
      <protection hidden="1"/>
    </xf>
    <xf numFmtId="0" fontId="59" fillId="0" borderId="12" xfId="0" applyFont="1" applyBorder="1" applyAlignment="1" applyProtection="1">
      <alignment horizontal="center" vertical="center"/>
      <protection hidden="1"/>
    </xf>
    <xf numFmtId="0" fontId="59" fillId="0" borderId="13" xfId="0" applyFont="1" applyBorder="1" applyAlignment="1" applyProtection="1">
      <alignment horizontal="center" vertical="center"/>
      <protection hidden="1"/>
    </xf>
    <xf numFmtId="0" fontId="59" fillId="0" borderId="18" xfId="0" applyFont="1" applyBorder="1" applyAlignment="1" applyProtection="1">
      <alignment horizontal="center" vertical="center"/>
      <protection hidden="1"/>
    </xf>
    <xf numFmtId="0" fontId="59" fillId="0" borderId="17" xfId="0" applyFont="1" applyBorder="1" applyAlignment="1" applyProtection="1">
      <alignment horizontal="center" vertical="center"/>
      <protection hidden="1"/>
    </xf>
    <xf numFmtId="5" fontId="56" fillId="0" borderId="15" xfId="0" applyNumberFormat="1" applyFont="1" applyBorder="1" applyAlignment="1" applyProtection="1">
      <alignment vertical="center"/>
      <protection hidden="1"/>
    </xf>
    <xf numFmtId="5" fontId="56" fillId="0" borderId="13" xfId="0" applyNumberFormat="1" applyFont="1" applyBorder="1" applyAlignment="1" applyProtection="1">
      <alignment vertical="center"/>
      <protection hidden="1"/>
    </xf>
    <xf numFmtId="178" fontId="59" fillId="0" borderId="12" xfId="0" applyNumberFormat="1" applyFont="1" applyBorder="1" applyAlignment="1" applyProtection="1">
      <alignment horizontal="right" vertical="center" indent="1"/>
      <protection hidden="1"/>
    </xf>
    <xf numFmtId="178" fontId="59" fillId="0" borderId="13" xfId="0" applyNumberFormat="1" applyFont="1" applyBorder="1" applyAlignment="1" applyProtection="1">
      <alignment horizontal="right" vertical="center" indent="1"/>
      <protection hidden="1"/>
    </xf>
    <xf numFmtId="178" fontId="59" fillId="0" borderId="17" xfId="0" applyNumberFormat="1" applyFont="1" applyBorder="1" applyAlignment="1" applyProtection="1">
      <alignment horizontal="right" vertical="center" indent="1"/>
      <protection hidden="1"/>
    </xf>
    <xf numFmtId="0" fontId="59" fillId="0" borderId="14" xfId="0" applyFont="1" applyBorder="1" applyAlignment="1" applyProtection="1">
      <alignment horizontal="left" vertical="center"/>
      <protection hidden="1"/>
    </xf>
    <xf numFmtId="0" fontId="59" fillId="0" borderId="15" xfId="0" applyFont="1" applyBorder="1" applyAlignment="1" applyProtection="1">
      <alignment horizontal="left" vertical="center"/>
      <protection hidden="1"/>
    </xf>
    <xf numFmtId="0" fontId="59" fillId="0" borderId="18" xfId="0" applyFont="1" applyBorder="1" applyAlignment="1" applyProtection="1">
      <alignment horizontal="left" vertical="center"/>
      <protection hidden="1"/>
    </xf>
    <xf numFmtId="178" fontId="59" fillId="0" borderId="15" xfId="0" applyNumberFormat="1" applyFont="1" applyBorder="1" applyAlignment="1" applyProtection="1">
      <alignment horizontal="right" vertical="center"/>
      <protection hidden="1"/>
    </xf>
    <xf numFmtId="178" fontId="59" fillId="0" borderId="18" xfId="0" applyNumberFormat="1" applyFont="1" applyBorder="1" applyAlignment="1" applyProtection="1">
      <alignment horizontal="right" vertical="center"/>
      <protection hidden="1"/>
    </xf>
    <xf numFmtId="178" fontId="59" fillId="0" borderId="13" xfId="0" applyNumberFormat="1" applyFont="1" applyBorder="1" applyAlignment="1" applyProtection="1">
      <alignment horizontal="right" vertical="center"/>
      <protection hidden="1"/>
    </xf>
    <xf numFmtId="178" fontId="59" fillId="0" borderId="17" xfId="0" applyNumberFormat="1" applyFont="1" applyBorder="1" applyAlignment="1" applyProtection="1">
      <alignment horizontal="right" vertical="center"/>
      <protection hidden="1"/>
    </xf>
    <xf numFmtId="0" fontId="56" fillId="28" borderId="13" xfId="0" applyFont="1" applyFill="1" applyBorder="1" applyAlignment="1" applyProtection="1">
      <alignment horizontal="left" vertical="center" wrapText="1" indent="1"/>
      <protection locked="0"/>
    </xf>
    <xf numFmtId="0" fontId="56" fillId="28" borderId="17" xfId="0" applyFont="1" applyFill="1" applyBorder="1" applyAlignment="1" applyProtection="1">
      <alignment horizontal="left" vertical="center" wrapText="1" indent="1"/>
      <protection locked="0"/>
    </xf>
    <xf numFmtId="0" fontId="64" fillId="0" borderId="14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 applyProtection="1">
      <alignment horizontal="center" vertical="center" wrapText="1"/>
      <protection hidden="1"/>
    </xf>
    <xf numFmtId="0" fontId="64" fillId="0" borderId="18" xfId="0" applyFont="1" applyFill="1" applyBorder="1" applyAlignment="1" applyProtection="1">
      <alignment horizontal="center" vertical="center" wrapText="1"/>
      <protection hidden="1"/>
    </xf>
    <xf numFmtId="0" fontId="64" fillId="0" borderId="12" xfId="0" applyFont="1" applyFill="1" applyBorder="1" applyAlignment="1" applyProtection="1">
      <alignment horizontal="center" vertical="center" wrapText="1"/>
      <protection hidden="1"/>
    </xf>
    <xf numFmtId="0" fontId="64" fillId="0" borderId="13" xfId="0" applyFont="1" applyFill="1" applyBorder="1" applyAlignment="1" applyProtection="1">
      <alignment horizontal="center" vertical="center" wrapText="1"/>
      <protection hidden="1"/>
    </xf>
    <xf numFmtId="0" fontId="64" fillId="0" borderId="17" xfId="0" applyFont="1" applyFill="1" applyBorder="1" applyAlignment="1" applyProtection="1">
      <alignment horizontal="center" vertical="center" wrapText="1"/>
      <protection hidden="1"/>
    </xf>
    <xf numFmtId="0" fontId="56" fillId="28" borderId="14" xfId="0" applyFont="1" applyFill="1" applyBorder="1" applyAlignment="1" applyProtection="1">
      <alignment horizontal="left" vertical="center" indent="1"/>
      <protection locked="0"/>
    </xf>
    <xf numFmtId="0" fontId="56" fillId="28" borderId="15" xfId="0" applyFont="1" applyFill="1" applyBorder="1" applyAlignment="1" applyProtection="1">
      <alignment horizontal="left" vertical="center" indent="1"/>
      <protection locked="0"/>
    </xf>
    <xf numFmtId="0" fontId="56" fillId="28" borderId="18" xfId="0" applyFont="1" applyFill="1" applyBorder="1" applyAlignment="1" applyProtection="1">
      <alignment horizontal="left" vertical="center" indent="1"/>
      <protection locked="0"/>
    </xf>
    <xf numFmtId="0" fontId="60" fillId="28" borderId="14" xfId="0" applyFont="1" applyFill="1" applyBorder="1" applyAlignment="1" applyProtection="1">
      <alignment horizontal="center" vertical="center" shrinkToFit="1"/>
      <protection locked="0"/>
    </xf>
    <xf numFmtId="0" fontId="60" fillId="28" borderId="15" xfId="0" applyFont="1" applyFill="1" applyBorder="1" applyAlignment="1" applyProtection="1">
      <alignment horizontal="center" vertical="center" shrinkToFit="1"/>
      <protection locked="0"/>
    </xf>
    <xf numFmtId="0" fontId="60" fillId="28" borderId="18" xfId="0" applyFont="1" applyFill="1" applyBorder="1" applyAlignment="1" applyProtection="1">
      <alignment horizontal="center" vertical="center" shrinkToFit="1"/>
      <protection locked="0"/>
    </xf>
    <xf numFmtId="0" fontId="60" fillId="28" borderId="12" xfId="0" applyFont="1" applyFill="1" applyBorder="1" applyAlignment="1" applyProtection="1">
      <alignment horizontal="center" vertical="center" shrinkToFit="1"/>
      <protection locked="0"/>
    </xf>
    <xf numFmtId="0" fontId="60" fillId="28" borderId="13" xfId="0" applyFont="1" applyFill="1" applyBorder="1" applyAlignment="1" applyProtection="1">
      <alignment horizontal="center" vertical="center" shrinkToFit="1"/>
      <protection locked="0"/>
    </xf>
    <xf numFmtId="0" fontId="60" fillId="28" borderId="17" xfId="0" applyFont="1" applyFill="1" applyBorder="1" applyAlignment="1" applyProtection="1">
      <alignment horizontal="center" vertical="center" shrinkToFit="1"/>
      <protection locked="0"/>
    </xf>
    <xf numFmtId="0" fontId="61" fillId="28" borderId="14" xfId="0" applyFont="1" applyFill="1" applyBorder="1" applyAlignment="1" applyProtection="1">
      <alignment horizontal="center" vertical="center" shrinkToFit="1"/>
      <protection locked="0"/>
    </xf>
    <xf numFmtId="0" fontId="61" fillId="28" borderId="15" xfId="0" applyFont="1" applyFill="1" applyBorder="1" applyAlignment="1" applyProtection="1">
      <alignment horizontal="center" vertical="center" shrinkToFit="1"/>
      <protection locked="0"/>
    </xf>
    <xf numFmtId="0" fontId="61" fillId="28" borderId="18" xfId="0" applyFont="1" applyFill="1" applyBorder="1" applyAlignment="1" applyProtection="1">
      <alignment horizontal="center" vertical="center" shrinkToFit="1"/>
      <protection locked="0"/>
    </xf>
    <xf numFmtId="0" fontId="61" fillId="28" borderId="12" xfId="0" applyFont="1" applyFill="1" applyBorder="1" applyAlignment="1" applyProtection="1">
      <alignment horizontal="center" vertical="center" shrinkToFit="1"/>
      <protection locked="0"/>
    </xf>
    <xf numFmtId="0" fontId="61" fillId="28" borderId="13" xfId="0" applyFont="1" applyFill="1" applyBorder="1" applyAlignment="1" applyProtection="1">
      <alignment horizontal="center" vertical="center" shrinkToFit="1"/>
      <protection locked="0"/>
    </xf>
    <xf numFmtId="0" fontId="61" fillId="28" borderId="17" xfId="0" applyFont="1" applyFill="1" applyBorder="1" applyAlignment="1" applyProtection="1">
      <alignment horizontal="center" vertical="center" shrinkToFit="1"/>
      <protection locked="0"/>
    </xf>
    <xf numFmtId="0" fontId="56" fillId="28" borderId="25" xfId="0" applyFont="1" applyFill="1" applyBorder="1" applyAlignment="1" applyProtection="1">
      <alignment horizontal="center" vertical="center" shrinkToFit="1"/>
      <protection locked="0"/>
    </xf>
    <xf numFmtId="49" fontId="56" fillId="28" borderId="10" xfId="0" applyNumberFormat="1" applyFont="1" applyFill="1" applyBorder="1" applyAlignment="1" applyProtection="1">
      <alignment horizontal="left" vertical="center"/>
      <protection locked="0"/>
    </xf>
    <xf numFmtId="49" fontId="56" fillId="28" borderId="20" xfId="0" applyNumberFormat="1" applyFont="1" applyFill="1" applyBorder="1" applyAlignment="1" applyProtection="1">
      <alignment horizontal="left" vertical="center"/>
      <protection locked="0"/>
    </xf>
    <xf numFmtId="0" fontId="59" fillId="0" borderId="13" xfId="0" applyFont="1" applyBorder="1" applyAlignment="1" applyProtection="1">
      <alignment horizontal="left" vertical="center" indent="2"/>
      <protection hidden="1"/>
    </xf>
    <xf numFmtId="0" fontId="59" fillId="0" borderId="24" xfId="0" applyFont="1" applyBorder="1" applyAlignment="1" applyProtection="1">
      <alignment horizontal="center" vertical="center" textRotation="255"/>
      <protection hidden="1"/>
    </xf>
    <xf numFmtId="0" fontId="59" fillId="0" borderId="19" xfId="0" applyFont="1" applyBorder="1" applyAlignment="1" applyProtection="1">
      <alignment horizontal="center" vertical="center" textRotation="255"/>
      <protection hidden="1"/>
    </xf>
    <xf numFmtId="0" fontId="61" fillId="0" borderId="0" xfId="0" applyFont="1" applyAlignment="1" applyProtection="1">
      <alignment horizontal="center" vertical="center"/>
      <protection hidden="1"/>
    </xf>
    <xf numFmtId="0" fontId="59" fillId="0" borderId="37" xfId="0" applyFont="1" applyBorder="1" applyAlignment="1" applyProtection="1">
      <alignment horizontal="center" vertical="center"/>
      <protection hidden="1"/>
    </xf>
    <xf numFmtId="0" fontId="59" fillId="0" borderId="24" xfId="0" applyFont="1" applyBorder="1" applyAlignment="1" applyProtection="1">
      <alignment horizontal="center" vertical="center"/>
      <protection hidden="1"/>
    </xf>
    <xf numFmtId="0" fontId="65" fillId="28" borderId="37" xfId="0" applyFont="1" applyFill="1" applyBorder="1" applyAlignment="1" applyProtection="1">
      <alignment horizontal="center" vertical="center" shrinkToFit="1"/>
      <protection locked="0"/>
    </xf>
    <xf numFmtId="0" fontId="65" fillId="28" borderId="24" xfId="0" applyFont="1" applyFill="1" applyBorder="1" applyAlignment="1" applyProtection="1">
      <alignment horizontal="center" vertical="center" shrinkToFit="1"/>
      <protection locked="0"/>
    </xf>
    <xf numFmtId="0" fontId="56" fillId="0" borderId="19" xfId="0" applyFont="1" applyBorder="1" applyAlignment="1" applyProtection="1">
      <alignment horizontal="center" vertical="center"/>
      <protection hidden="1"/>
    </xf>
    <xf numFmtId="0" fontId="56" fillId="0" borderId="10" xfId="0" applyFont="1" applyBorder="1" applyAlignment="1" applyProtection="1">
      <alignment horizontal="center" vertical="center"/>
      <protection hidden="1"/>
    </xf>
    <xf numFmtId="0" fontId="59" fillId="0" borderId="25" xfId="0" applyFont="1" applyBorder="1" applyAlignment="1" applyProtection="1">
      <alignment horizontal="center" vertical="center"/>
      <protection hidden="1"/>
    </xf>
    <xf numFmtId="0" fontId="59" fillId="0" borderId="23" xfId="0" applyFont="1" applyBorder="1" applyAlignment="1" applyProtection="1">
      <alignment horizontal="center" vertical="center"/>
      <protection hidden="1"/>
    </xf>
    <xf numFmtId="0" fontId="56" fillId="0" borderId="14" xfId="0" applyFont="1" applyFill="1" applyBorder="1" applyAlignment="1" applyProtection="1">
      <alignment horizontal="center" vertical="center"/>
      <protection hidden="1"/>
    </xf>
    <xf numFmtId="0" fontId="56" fillId="0" borderId="15" xfId="0" applyFont="1" applyFill="1" applyBorder="1" applyAlignment="1" applyProtection="1">
      <alignment horizontal="center" vertical="center"/>
      <protection hidden="1"/>
    </xf>
    <xf numFmtId="0" fontId="56" fillId="0" borderId="18" xfId="0" applyFont="1" applyFill="1" applyBorder="1" applyAlignment="1" applyProtection="1">
      <alignment horizontal="center" vertical="center"/>
      <protection hidden="1"/>
    </xf>
    <xf numFmtId="0" fontId="56" fillId="0" borderId="12" xfId="0" applyFont="1" applyFill="1" applyBorder="1" applyAlignment="1" applyProtection="1">
      <alignment horizontal="center" vertical="center"/>
      <protection hidden="1"/>
    </xf>
    <xf numFmtId="0" fontId="56" fillId="0" borderId="13" xfId="0" applyFont="1" applyFill="1" applyBorder="1" applyAlignment="1" applyProtection="1">
      <alignment horizontal="center" vertical="center"/>
      <protection hidden="1"/>
    </xf>
    <xf numFmtId="0" fontId="56" fillId="0" borderId="17" xfId="0" applyFont="1" applyFill="1" applyBorder="1" applyAlignment="1" applyProtection="1">
      <alignment horizontal="center" vertical="center"/>
      <protection hidden="1"/>
    </xf>
    <xf numFmtId="0" fontId="58" fillId="0" borderId="14" xfId="0" applyFont="1" applyBorder="1" applyAlignment="1" applyProtection="1">
      <alignment horizontal="left" vertical="center" wrapText="1"/>
      <protection hidden="1"/>
    </xf>
    <xf numFmtId="0" fontId="58" fillId="0" borderId="15" xfId="0" applyFont="1" applyBorder="1" applyAlignment="1" applyProtection="1">
      <alignment horizontal="left" vertical="center" wrapText="1"/>
      <protection hidden="1"/>
    </xf>
    <xf numFmtId="0" fontId="58" fillId="0" borderId="18" xfId="0" applyFont="1" applyBorder="1" applyAlignment="1" applyProtection="1">
      <alignment horizontal="left" vertical="center" wrapText="1"/>
      <protection hidden="1"/>
    </xf>
    <xf numFmtId="0" fontId="58" fillId="0" borderId="12" xfId="0" applyFont="1" applyBorder="1" applyAlignment="1" applyProtection="1">
      <alignment horizontal="left" vertical="center" wrapText="1"/>
      <protection hidden="1"/>
    </xf>
    <xf numFmtId="0" fontId="58" fillId="0" borderId="13" xfId="0" applyFont="1" applyBorder="1" applyAlignment="1" applyProtection="1">
      <alignment horizontal="left" vertical="center" wrapText="1"/>
      <protection hidden="1"/>
    </xf>
    <xf numFmtId="0" fontId="58" fillId="0" borderId="17" xfId="0" applyFont="1" applyBorder="1" applyAlignment="1" applyProtection="1">
      <alignment horizontal="left" vertical="center" wrapText="1"/>
      <protection hidden="1"/>
    </xf>
    <xf numFmtId="0" fontId="56" fillId="0" borderId="20" xfId="0" applyFont="1" applyBorder="1" applyAlignment="1" applyProtection="1">
      <alignment horizontal="center" vertical="center"/>
      <protection hidden="1"/>
    </xf>
    <xf numFmtId="0" fontId="59" fillId="28" borderId="15" xfId="0" applyFont="1" applyFill="1" applyBorder="1" applyAlignment="1" applyProtection="1">
      <alignment horizontal="center" vertical="center"/>
      <protection locked="0"/>
    </xf>
    <xf numFmtId="0" fontId="59" fillId="28" borderId="13" xfId="0" applyFont="1" applyFill="1" applyBorder="1" applyAlignment="1" applyProtection="1">
      <alignment horizontal="center" vertical="center"/>
      <protection locked="0"/>
    </xf>
    <xf numFmtId="0" fontId="59" fillId="0" borderId="11" xfId="0" applyFont="1" applyBorder="1" applyAlignment="1" applyProtection="1">
      <alignment horizontal="right" vertical="center" indent="1"/>
      <protection hidden="1"/>
    </xf>
    <xf numFmtId="0" fontId="59" fillId="0" borderId="0" xfId="0" applyFont="1" applyBorder="1" applyAlignment="1" applyProtection="1">
      <alignment horizontal="right" vertical="center" indent="1"/>
      <protection hidden="1"/>
    </xf>
    <xf numFmtId="0" fontId="59" fillId="0" borderId="16" xfId="0" applyFont="1" applyBorder="1" applyAlignment="1" applyProtection="1">
      <alignment horizontal="right" vertical="center" indent="1"/>
      <protection hidden="1"/>
    </xf>
    <xf numFmtId="0" fontId="59" fillId="0" borderId="12" xfId="0" applyFont="1" applyBorder="1" applyAlignment="1" applyProtection="1">
      <alignment horizontal="right" vertical="center" indent="1"/>
      <protection hidden="1"/>
    </xf>
    <xf numFmtId="0" fontId="59" fillId="0" borderId="13" xfId="0" applyFont="1" applyBorder="1" applyAlignment="1" applyProtection="1">
      <alignment horizontal="right" vertical="center" indent="1"/>
      <protection hidden="1"/>
    </xf>
    <xf numFmtId="0" fontId="59" fillId="0" borderId="17" xfId="0" applyFont="1" applyBorder="1" applyAlignment="1" applyProtection="1">
      <alignment horizontal="right" vertical="center" indent="1"/>
      <protection hidden="1"/>
    </xf>
    <xf numFmtId="0" fontId="59" fillId="28" borderId="19" xfId="0" applyFont="1" applyFill="1" applyBorder="1" applyAlignment="1" applyProtection="1">
      <alignment horizontal="center" vertical="center"/>
      <protection hidden="1"/>
    </xf>
    <xf numFmtId="0" fontId="59" fillId="28" borderId="10" xfId="0" applyFont="1" applyFill="1" applyBorder="1" applyAlignment="1" applyProtection="1">
      <alignment horizontal="center" vertical="center"/>
      <protection hidden="1"/>
    </xf>
    <xf numFmtId="0" fontId="59" fillId="28" borderId="20" xfId="0" applyFont="1" applyFill="1" applyBorder="1" applyAlignment="1" applyProtection="1">
      <alignment horizontal="center" vertical="center"/>
      <protection hidden="1"/>
    </xf>
    <xf numFmtId="0" fontId="56" fillId="0" borderId="24" xfId="0" applyFont="1" applyBorder="1" applyAlignment="1" applyProtection="1">
      <alignment horizontal="center" vertical="center"/>
      <protection hidden="1"/>
    </xf>
    <xf numFmtId="0" fontId="56" fillId="0" borderId="25" xfId="0" applyFont="1" applyBorder="1" applyAlignment="1" applyProtection="1">
      <alignment horizontal="center" vertical="center"/>
      <protection hidden="1"/>
    </xf>
    <xf numFmtId="0" fontId="56" fillId="0" borderId="38" xfId="0" applyFont="1" applyBorder="1" applyAlignment="1" applyProtection="1">
      <alignment horizontal="center" vertical="center"/>
      <protection hidden="1"/>
    </xf>
    <xf numFmtId="0" fontId="56" fillId="0" borderId="23" xfId="0" applyFont="1" applyBorder="1" applyAlignment="1" applyProtection="1">
      <alignment horizontal="center" vertical="center"/>
      <protection hidden="1"/>
    </xf>
    <xf numFmtId="181" fontId="56" fillId="0" borderId="25" xfId="0" applyNumberFormat="1" applyFont="1" applyBorder="1" applyAlignment="1" applyProtection="1">
      <alignment horizontal="right" vertical="center"/>
      <protection hidden="1"/>
    </xf>
    <xf numFmtId="181" fontId="56" fillId="0" borderId="38" xfId="0" applyNumberFormat="1" applyFont="1" applyBorder="1" applyAlignment="1" applyProtection="1">
      <alignment horizontal="right" vertical="center"/>
      <protection hidden="1"/>
    </xf>
    <xf numFmtId="181" fontId="56" fillId="0" borderId="23" xfId="0" applyNumberFormat="1" applyFont="1" applyBorder="1" applyAlignment="1" applyProtection="1">
      <alignment horizontal="right" vertical="center"/>
      <protection hidden="1"/>
    </xf>
    <xf numFmtId="178" fontId="56" fillId="0" borderId="39" xfId="0" applyNumberFormat="1" applyFont="1" applyBorder="1" applyAlignment="1" applyProtection="1">
      <alignment horizontal="right" vertical="center" indent="1"/>
      <protection hidden="1"/>
    </xf>
    <xf numFmtId="178" fontId="56" fillId="0" borderId="40" xfId="0" applyNumberFormat="1" applyFont="1" applyBorder="1" applyAlignment="1" applyProtection="1">
      <alignment horizontal="right" vertical="center" indent="1"/>
      <protection hidden="1"/>
    </xf>
    <xf numFmtId="178" fontId="56" fillId="0" borderId="41" xfId="0" applyNumberFormat="1" applyFont="1" applyBorder="1" applyAlignment="1" applyProtection="1">
      <alignment horizontal="right" vertical="center" indent="1"/>
      <protection hidden="1"/>
    </xf>
    <xf numFmtId="0" fontId="56" fillId="0" borderId="39" xfId="0" applyFont="1" applyBorder="1" applyAlignment="1" applyProtection="1">
      <alignment horizontal="center" vertical="center"/>
      <protection hidden="1"/>
    </xf>
    <xf numFmtId="0" fontId="56" fillId="0" borderId="40" xfId="0" applyFont="1" applyBorder="1" applyAlignment="1" applyProtection="1">
      <alignment horizontal="center" vertical="center"/>
      <protection hidden="1"/>
    </xf>
    <xf numFmtId="0" fontId="56" fillId="0" borderId="41" xfId="0" applyFont="1" applyBorder="1" applyAlignment="1" applyProtection="1">
      <alignment horizontal="center" vertical="center"/>
      <protection hidden="1"/>
    </xf>
    <xf numFmtId="181" fontId="56" fillId="0" borderId="25" xfId="0" applyNumberFormat="1" applyFont="1" applyFill="1" applyBorder="1" applyAlignment="1" applyProtection="1">
      <alignment horizontal="right" vertical="center"/>
      <protection hidden="1"/>
    </xf>
    <xf numFmtId="181" fontId="56" fillId="0" borderId="38" xfId="0" applyNumberFormat="1" applyFont="1" applyFill="1" applyBorder="1" applyAlignment="1" applyProtection="1">
      <alignment horizontal="right" vertical="center"/>
      <protection hidden="1"/>
    </xf>
    <xf numFmtId="181" fontId="56" fillId="0" borderId="23" xfId="0" applyNumberFormat="1" applyFont="1" applyFill="1" applyBorder="1" applyAlignment="1" applyProtection="1">
      <alignment horizontal="right" vertical="center"/>
      <protection hidden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56" fillId="0" borderId="38" xfId="0" applyFont="1" applyBorder="1" applyAlignment="1" applyProtection="1">
      <alignment horizontal="center" vertical="center" wrapText="1"/>
      <protection hidden="1"/>
    </xf>
    <xf numFmtId="0" fontId="56" fillId="0" borderId="23" xfId="0" applyFont="1" applyBorder="1" applyAlignment="1" applyProtection="1">
      <alignment horizontal="center" vertical="center" wrapText="1"/>
      <protection hidden="1"/>
    </xf>
    <xf numFmtId="181" fontId="15" fillId="28" borderId="25" xfId="0" applyNumberFormat="1" applyFont="1" applyFill="1" applyBorder="1" applyAlignment="1" applyProtection="1">
      <alignment horizontal="center" vertical="center"/>
      <protection hidden="1"/>
    </xf>
    <xf numFmtId="181" fontId="15" fillId="28" borderId="38" xfId="0" applyNumberFormat="1" applyFont="1" applyFill="1" applyBorder="1" applyAlignment="1" applyProtection="1">
      <alignment horizontal="center" vertical="center"/>
      <protection hidden="1"/>
    </xf>
    <xf numFmtId="181" fontId="15" fillId="28" borderId="23" xfId="0" applyNumberFormat="1" applyFont="1" applyFill="1" applyBorder="1" applyAlignment="1" applyProtection="1">
      <alignment horizontal="center" vertical="center"/>
      <protection hidden="1"/>
    </xf>
    <xf numFmtId="178" fontId="56" fillId="0" borderId="19" xfId="0" applyNumberFormat="1" applyFont="1" applyBorder="1" applyAlignment="1" applyProtection="1">
      <alignment horizontal="right" vertical="center" indent="1"/>
      <protection hidden="1"/>
    </xf>
    <xf numFmtId="178" fontId="56" fillId="0" borderId="10" xfId="0" applyNumberFormat="1" applyFont="1" applyBorder="1" applyAlignment="1" applyProtection="1">
      <alignment horizontal="right" vertical="center" indent="1"/>
      <protection hidden="1"/>
    </xf>
    <xf numFmtId="178" fontId="56" fillId="0" borderId="20" xfId="0" applyNumberFormat="1" applyFont="1" applyBorder="1" applyAlignment="1" applyProtection="1">
      <alignment horizontal="right" vertical="center" indent="1"/>
      <protection hidden="1"/>
    </xf>
    <xf numFmtId="0" fontId="56" fillId="0" borderId="25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180975</xdr:colOff>
      <xdr:row>20</xdr:row>
      <xdr:rowOff>85725</xdr:rowOff>
    </xdr:from>
    <xdr:to>
      <xdr:col>21</xdr:col>
      <xdr:colOff>19050</xdr:colOff>
      <xdr:row>25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990975" y="4686300"/>
          <a:ext cx="1914525" cy="1009650"/>
        </a:xfrm>
        <a:prstGeom prst="rect">
          <a:avLst/>
        </a:prstGeom>
        <a:noFill/>
        <a:ln w="1905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チェックアウト時間について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時チェックアウトですが、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7-9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月の夏季期間は利用者が多いため、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時までのチェックアウトにご協力ください。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2</xdr:row>
      <xdr:rowOff>114300</xdr:rowOff>
    </xdr:from>
    <xdr:to>
      <xdr:col>8</xdr:col>
      <xdr:colOff>171450</xdr:colOff>
      <xdr:row>6</xdr:row>
      <xdr:rowOff>123825</xdr:rowOff>
    </xdr:to>
    <xdr:pic>
      <xdr:nvPicPr>
        <xdr:cNvPr id="1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4350"/>
          <a:ext cx="4762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</xdr:row>
      <xdr:rowOff>76200</xdr:rowOff>
    </xdr:from>
    <xdr:to>
      <xdr:col>8</xdr:col>
      <xdr:colOff>152400</xdr:colOff>
      <xdr:row>5</xdr:row>
      <xdr:rowOff>95250</xdr:rowOff>
    </xdr:to>
    <xdr:pic>
      <xdr:nvPicPr>
        <xdr:cNvPr id="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95275"/>
          <a:ext cx="4772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5"/>
  <sheetViews>
    <sheetView tabSelected="1" zoomScalePageLayoutView="0" workbookViewId="0" topLeftCell="A1">
      <selection activeCell="Y11" sqref="Y11"/>
    </sheetView>
  </sheetViews>
  <sheetFormatPr defaultColWidth="9.140625" defaultRowHeight="15"/>
  <cols>
    <col min="1" max="1" width="1.8515625" style="31" customWidth="1"/>
    <col min="2" max="2" width="4.57421875" style="31" customWidth="1"/>
    <col min="3" max="3" width="10.8515625" style="31" customWidth="1"/>
    <col min="4" max="4" width="4.57421875" style="31" customWidth="1"/>
    <col min="5" max="5" width="4.00390625" style="31" customWidth="1"/>
    <col min="6" max="6" width="2.8515625" style="31" customWidth="1"/>
    <col min="7" max="7" width="4.57421875" style="31" customWidth="1"/>
    <col min="8" max="8" width="3.140625" style="31" customWidth="1"/>
    <col min="9" max="9" width="4.57421875" style="31" customWidth="1"/>
    <col min="10" max="10" width="3.28125" style="31" customWidth="1"/>
    <col min="11" max="11" width="5.00390625" style="31" customWidth="1"/>
    <col min="12" max="12" width="3.28125" style="31" customWidth="1"/>
    <col min="13" max="13" width="4.57421875" style="31" customWidth="1"/>
    <col min="14" max="14" width="4.421875" style="31" customWidth="1"/>
    <col min="15" max="15" width="3.421875" style="31" customWidth="1"/>
    <col min="16" max="16" width="4.57421875" style="31" customWidth="1"/>
    <col min="17" max="17" width="3.28125" style="31" customWidth="1"/>
    <col min="18" max="18" width="5.00390625" style="31" customWidth="1"/>
    <col min="19" max="19" width="3.140625" style="31" customWidth="1"/>
    <col min="20" max="20" width="4.421875" style="31" customWidth="1"/>
    <col min="21" max="21" width="2.8515625" style="31" customWidth="1"/>
    <col min="22" max="22" width="2.421875" style="31" customWidth="1"/>
    <col min="23" max="23" width="4.57421875" style="31" customWidth="1"/>
    <col min="24" max="16384" width="9.00390625" style="31" customWidth="1"/>
  </cols>
  <sheetData>
    <row r="1" spans="2:21" ht="24.75" customHeight="1">
      <c r="B1" s="221" t="s">
        <v>93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</row>
    <row r="2" spans="19:21" ht="18">
      <c r="S2" s="171" t="s">
        <v>84</v>
      </c>
      <c r="T2" s="171"/>
      <c r="U2" s="171"/>
    </row>
    <row r="3" spans="2:22" ht="18.75" customHeight="1">
      <c r="B3" s="219" t="s">
        <v>86</v>
      </c>
      <c r="C3" s="32" t="s">
        <v>88</v>
      </c>
      <c r="D3" s="215"/>
      <c r="E3" s="215"/>
      <c r="F3" s="215"/>
      <c r="G3" s="215"/>
      <c r="H3" s="215"/>
      <c r="I3" s="215"/>
      <c r="J3" s="215"/>
      <c r="K3" s="215"/>
      <c r="L3" s="215"/>
      <c r="M3" s="230" t="s">
        <v>1</v>
      </c>
      <c r="N3" s="231"/>
      <c r="O3" s="232"/>
      <c r="P3" s="209"/>
      <c r="Q3" s="210"/>
      <c r="R3" s="210"/>
      <c r="S3" s="210"/>
      <c r="T3" s="210"/>
      <c r="U3" s="211"/>
      <c r="V3" s="33"/>
    </row>
    <row r="4" spans="2:22" ht="12" customHeight="1">
      <c r="B4" s="219"/>
      <c r="C4" s="222" t="s">
        <v>0</v>
      </c>
      <c r="D4" s="224"/>
      <c r="E4" s="224"/>
      <c r="F4" s="224"/>
      <c r="G4" s="224"/>
      <c r="H4" s="224"/>
      <c r="I4" s="224"/>
      <c r="J4" s="224"/>
      <c r="K4" s="224"/>
      <c r="L4" s="224"/>
      <c r="M4" s="233"/>
      <c r="N4" s="234"/>
      <c r="O4" s="235"/>
      <c r="P4" s="212"/>
      <c r="Q4" s="213"/>
      <c r="R4" s="213"/>
      <c r="S4" s="213"/>
      <c r="T4" s="213"/>
      <c r="U4" s="214"/>
      <c r="V4" s="33"/>
    </row>
    <row r="5" spans="2:22" ht="12" customHeight="1">
      <c r="B5" s="219"/>
      <c r="C5" s="223"/>
      <c r="D5" s="225"/>
      <c r="E5" s="225"/>
      <c r="F5" s="225"/>
      <c r="G5" s="225"/>
      <c r="H5" s="225"/>
      <c r="I5" s="225"/>
      <c r="J5" s="225"/>
      <c r="K5" s="225"/>
      <c r="L5" s="225"/>
      <c r="M5" s="194" t="s">
        <v>2</v>
      </c>
      <c r="N5" s="195"/>
      <c r="O5" s="196"/>
      <c r="P5" s="203"/>
      <c r="Q5" s="204"/>
      <c r="R5" s="204"/>
      <c r="S5" s="204"/>
      <c r="T5" s="204"/>
      <c r="U5" s="205"/>
      <c r="V5" s="34"/>
    </row>
    <row r="6" spans="2:22" ht="11.25" customHeight="1">
      <c r="B6" s="219"/>
      <c r="C6" s="223"/>
      <c r="D6" s="225"/>
      <c r="E6" s="225"/>
      <c r="F6" s="225"/>
      <c r="G6" s="225"/>
      <c r="H6" s="225"/>
      <c r="I6" s="225"/>
      <c r="J6" s="225"/>
      <c r="K6" s="225"/>
      <c r="L6" s="225"/>
      <c r="M6" s="197"/>
      <c r="N6" s="198"/>
      <c r="O6" s="199"/>
      <c r="P6" s="206"/>
      <c r="Q6" s="207"/>
      <c r="R6" s="207"/>
      <c r="S6" s="207"/>
      <c r="T6" s="207"/>
      <c r="U6" s="208"/>
      <c r="V6" s="34"/>
    </row>
    <row r="7" spans="2:21" ht="18" customHeight="1">
      <c r="B7" s="220"/>
      <c r="C7" s="228" t="s">
        <v>3</v>
      </c>
      <c r="D7" s="200" t="s">
        <v>101</v>
      </c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2"/>
    </row>
    <row r="8" spans="2:21" ht="21.75" customHeight="1">
      <c r="B8" s="220"/>
      <c r="C8" s="229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3"/>
    </row>
    <row r="9" spans="2:21" ht="22.5" customHeight="1">
      <c r="B9" s="220"/>
      <c r="C9" s="35" t="s">
        <v>4</v>
      </c>
      <c r="D9" s="226" t="s">
        <v>6</v>
      </c>
      <c r="E9" s="227"/>
      <c r="F9" s="216"/>
      <c r="G9" s="216"/>
      <c r="H9" s="216"/>
      <c r="I9" s="216"/>
      <c r="J9" s="216"/>
      <c r="K9" s="216"/>
      <c r="L9" s="227" t="s">
        <v>5</v>
      </c>
      <c r="M9" s="227"/>
      <c r="N9" s="216"/>
      <c r="O9" s="216"/>
      <c r="P9" s="216"/>
      <c r="Q9" s="216"/>
      <c r="R9" s="216"/>
      <c r="S9" s="216"/>
      <c r="T9" s="216"/>
      <c r="U9" s="217"/>
    </row>
    <row r="10" ht="14.25"/>
    <row r="11" spans="2:21" ht="20.25" customHeight="1">
      <c r="B11" s="172" t="s">
        <v>11</v>
      </c>
      <c r="C11" s="178"/>
      <c r="D11" s="36">
        <v>20</v>
      </c>
      <c r="E11" s="118"/>
      <c r="F11" s="36" t="s">
        <v>7</v>
      </c>
      <c r="G11" s="118"/>
      <c r="H11" s="36" t="s">
        <v>8</v>
      </c>
      <c r="I11" s="118"/>
      <c r="J11" s="36" t="s">
        <v>9</v>
      </c>
      <c r="K11" s="117" t="str">
        <f>IF(ISERROR(VALUE(D11&amp;E11&amp;F11&amp;G11&amp;H11&amp;I11&amp;J11))=TRUE,"(   )",VALUE(D11&amp;E11&amp;F11&amp;G11&amp;H11&amp;I11&amp;J11))</f>
        <v>(   )</v>
      </c>
      <c r="L11" s="36" t="s">
        <v>10</v>
      </c>
      <c r="M11" s="36">
        <v>20</v>
      </c>
      <c r="N11" s="118"/>
      <c r="O11" s="36" t="s">
        <v>7</v>
      </c>
      <c r="P11" s="118"/>
      <c r="Q11" s="36" t="s">
        <v>8</v>
      </c>
      <c r="R11" s="118"/>
      <c r="S11" s="36" t="s">
        <v>9</v>
      </c>
      <c r="T11" s="117" t="str">
        <f>IF(ISERROR(VALUE(M11&amp;N11&amp;O11&amp;P11&amp;Q11&amp;R11&amp;S11))=TRUE,"(   )",VALUE(M11&amp;N11&amp;O11&amp;P11&amp;Q11&amp;R11&amp;S11))</f>
        <v>(   )</v>
      </c>
      <c r="U11" s="38"/>
    </row>
    <row r="12" spans="2:21" ht="20.25" customHeight="1">
      <c r="B12" s="176"/>
      <c r="C12" s="179"/>
      <c r="D12" s="218" t="str">
        <f>IF(ISERROR(DATEDIF(K11,T11,"D"))=TRUE,"      泊　　　　　　日",IF(ISERROR(DATEDIF(K11,T11,"D"))=TRUE,"      泊　　　　　　日","(  "&amp;DATEDIF(K11,T11,"D")&amp;"　泊　"&amp;DATEDIF(K11,T11,"D")+1&amp;"　日  )"))</f>
        <v>      泊　　　　　　日</v>
      </c>
      <c r="E12" s="218"/>
      <c r="F12" s="218"/>
      <c r="G12" s="218"/>
      <c r="H12" s="218"/>
      <c r="I12" s="218"/>
      <c r="J12" s="218"/>
      <c r="K12" s="218"/>
      <c r="L12" s="218"/>
      <c r="M12" s="218"/>
      <c r="N12" s="39"/>
      <c r="O12" s="39"/>
      <c r="P12" s="39"/>
      <c r="Q12" s="39"/>
      <c r="R12" s="39"/>
      <c r="S12" s="39"/>
      <c r="T12" s="39"/>
      <c r="U12" s="40"/>
    </row>
    <row r="13" spans="2:21" ht="20.25" customHeight="1">
      <c r="B13" s="172" t="s">
        <v>18</v>
      </c>
      <c r="C13" s="178"/>
      <c r="D13" s="41" t="s">
        <v>24</v>
      </c>
      <c r="E13" s="42"/>
      <c r="F13" s="180">
        <v>3000</v>
      </c>
      <c r="G13" s="180"/>
      <c r="H13" s="43" t="s">
        <v>19</v>
      </c>
      <c r="I13" s="120"/>
      <c r="J13" s="44" t="s">
        <v>20</v>
      </c>
      <c r="K13" s="119"/>
      <c r="L13" s="45" t="s">
        <v>21</v>
      </c>
      <c r="M13" s="43" t="s">
        <v>22</v>
      </c>
      <c r="N13" s="188">
        <f>F13*I13*K13</f>
        <v>0</v>
      </c>
      <c r="O13" s="188"/>
      <c r="P13" s="189"/>
      <c r="Q13" s="185" t="s">
        <v>23</v>
      </c>
      <c r="R13" s="186"/>
      <c r="S13" s="186"/>
      <c r="T13" s="186"/>
      <c r="U13" s="187"/>
    </row>
    <row r="14" spans="2:21" ht="20.25" customHeight="1">
      <c r="B14" s="176"/>
      <c r="C14" s="179"/>
      <c r="D14" s="41" t="s">
        <v>87</v>
      </c>
      <c r="E14" s="42"/>
      <c r="F14" s="181">
        <v>4000</v>
      </c>
      <c r="G14" s="181"/>
      <c r="H14" s="43" t="s">
        <v>19</v>
      </c>
      <c r="I14" s="120"/>
      <c r="J14" s="44" t="s">
        <v>20</v>
      </c>
      <c r="K14" s="119"/>
      <c r="L14" s="45" t="s">
        <v>21</v>
      </c>
      <c r="M14" s="43" t="s">
        <v>22</v>
      </c>
      <c r="N14" s="190">
        <f>F14*I14*K14</f>
        <v>0</v>
      </c>
      <c r="O14" s="190"/>
      <c r="P14" s="191"/>
      <c r="Q14" s="182">
        <f>N13+N14</f>
        <v>0</v>
      </c>
      <c r="R14" s="183"/>
      <c r="S14" s="183"/>
      <c r="T14" s="183"/>
      <c r="U14" s="184"/>
    </row>
    <row r="15" spans="2:21" ht="20.25" customHeight="1">
      <c r="B15" s="172" t="s">
        <v>16</v>
      </c>
      <c r="C15" s="173"/>
      <c r="D15" s="46"/>
      <c r="E15" s="47" t="s">
        <v>91</v>
      </c>
      <c r="F15" s="36"/>
      <c r="G15" s="36"/>
      <c r="H15" s="36"/>
      <c r="I15" s="36"/>
      <c r="J15" s="36"/>
      <c r="K15" s="37"/>
      <c r="L15" s="36"/>
      <c r="M15" s="36"/>
      <c r="N15" s="243"/>
      <c r="O15" s="243"/>
      <c r="P15" s="36" t="s">
        <v>17</v>
      </c>
      <c r="Q15" s="185" t="s">
        <v>23</v>
      </c>
      <c r="R15" s="186"/>
      <c r="S15" s="186"/>
      <c r="T15" s="186"/>
      <c r="U15" s="187"/>
    </row>
    <row r="16" spans="2:21" ht="20.25" customHeight="1">
      <c r="B16" s="174"/>
      <c r="C16" s="175"/>
      <c r="D16" s="48"/>
      <c r="E16" s="49" t="s">
        <v>92</v>
      </c>
      <c r="F16" s="50"/>
      <c r="G16" s="50"/>
      <c r="H16" s="50"/>
      <c r="I16" s="50"/>
      <c r="J16" s="50"/>
      <c r="K16" s="51"/>
      <c r="L16" s="50"/>
      <c r="M16" s="50"/>
      <c r="N16" s="160"/>
      <c r="O16" s="160"/>
      <c r="P16" s="52" t="s">
        <v>17</v>
      </c>
      <c r="Q16" s="245" t="str">
        <f>IF(SUM(N15:O17)=0,"  部屋",SUM(N15:O17)&amp;"  部屋")</f>
        <v>  部屋</v>
      </c>
      <c r="R16" s="246"/>
      <c r="S16" s="246"/>
      <c r="T16" s="246"/>
      <c r="U16" s="247"/>
    </row>
    <row r="17" spans="2:21" ht="20.25" customHeight="1">
      <c r="B17" s="176"/>
      <c r="C17" s="177"/>
      <c r="D17" s="53"/>
      <c r="E17" s="39" t="s">
        <v>71</v>
      </c>
      <c r="F17" s="39"/>
      <c r="G17" s="39"/>
      <c r="H17" s="39"/>
      <c r="I17" s="39"/>
      <c r="J17" s="39"/>
      <c r="K17" s="39"/>
      <c r="L17" s="39"/>
      <c r="M17" s="39"/>
      <c r="N17" s="244"/>
      <c r="O17" s="244"/>
      <c r="P17" s="54" t="s">
        <v>17</v>
      </c>
      <c r="Q17" s="248"/>
      <c r="R17" s="249"/>
      <c r="S17" s="249"/>
      <c r="T17" s="249"/>
      <c r="U17" s="250"/>
    </row>
    <row r="18" spans="2:21" ht="20.25" customHeight="1">
      <c r="B18" s="167" t="s">
        <v>25</v>
      </c>
      <c r="C18" s="164"/>
      <c r="D18" s="55" t="s">
        <v>26</v>
      </c>
      <c r="E18" s="162"/>
      <c r="F18" s="162"/>
      <c r="G18" s="55" t="s">
        <v>27</v>
      </c>
      <c r="H18" s="162"/>
      <c r="I18" s="162"/>
      <c r="J18" s="56" t="s">
        <v>28</v>
      </c>
      <c r="K18" s="57"/>
      <c r="L18" s="167" t="s">
        <v>70</v>
      </c>
      <c r="M18" s="163"/>
      <c r="N18" s="164"/>
      <c r="O18" s="251" t="s">
        <v>29</v>
      </c>
      <c r="P18" s="252"/>
      <c r="Q18" s="252"/>
      <c r="R18" s="252"/>
      <c r="S18" s="252"/>
      <c r="T18" s="252"/>
      <c r="U18" s="253"/>
    </row>
    <row r="19" ht="8.25" customHeight="1"/>
    <row r="20" ht="18.75" customHeight="1">
      <c r="B20" s="58" t="s">
        <v>119</v>
      </c>
    </row>
    <row r="21" ht="18.75" customHeight="1">
      <c r="B21" s="58" t="s">
        <v>31</v>
      </c>
    </row>
    <row r="22" ht="18.75" customHeight="1">
      <c r="B22" s="58" t="s">
        <v>110</v>
      </c>
    </row>
    <row r="23" ht="18.75" customHeight="1">
      <c r="B23" s="59" t="s">
        <v>30</v>
      </c>
    </row>
    <row r="24" ht="10.5" customHeight="1"/>
    <row r="25" ht="14.25" thickBot="1">
      <c r="B25" s="60" t="s">
        <v>89</v>
      </c>
    </row>
    <row r="26" spans="2:3" ht="22.5" customHeight="1" thickBot="1">
      <c r="B26" s="121"/>
      <c r="C26" s="60" t="s">
        <v>90</v>
      </c>
    </row>
    <row r="27" spans="3:21" ht="18" customHeight="1">
      <c r="C27" s="61" t="s">
        <v>38</v>
      </c>
      <c r="D27" s="167" t="s">
        <v>39</v>
      </c>
      <c r="E27" s="163"/>
      <c r="F27" s="164"/>
      <c r="G27" s="163" t="s">
        <v>42</v>
      </c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4"/>
    </row>
    <row r="28" spans="3:21" ht="18" customHeight="1">
      <c r="C28" s="62" t="s">
        <v>32</v>
      </c>
      <c r="D28" s="168" t="s">
        <v>41</v>
      </c>
      <c r="E28" s="169"/>
      <c r="F28" s="170"/>
      <c r="G28" s="63"/>
      <c r="H28" s="166" t="s">
        <v>44</v>
      </c>
      <c r="I28" s="166"/>
      <c r="J28" s="166"/>
      <c r="K28" s="114" t="str">
        <f aca="true" t="shared" si="0" ref="K28:K33">IF(H28="/","(   )",IF(ISERROR(H28)=TRUE,"(   )",H28))</f>
        <v>(   )</v>
      </c>
      <c r="L28" s="165" t="s">
        <v>45</v>
      </c>
      <c r="M28" s="165"/>
      <c r="N28" s="64" t="s">
        <v>43</v>
      </c>
      <c r="O28" s="166" t="s">
        <v>44</v>
      </c>
      <c r="P28" s="166"/>
      <c r="Q28" s="166"/>
      <c r="R28" s="114" t="str">
        <f aca="true" t="shared" si="1" ref="R28:R33">IF(O28="/","(   )",IF(ISERROR(O28)=TRUE,"(   )",O28))</f>
        <v>(   )</v>
      </c>
      <c r="S28" s="165" t="s">
        <v>45</v>
      </c>
      <c r="T28" s="165"/>
      <c r="U28" s="65"/>
    </row>
    <row r="29" spans="3:21" ht="18" customHeight="1">
      <c r="C29" s="48" t="s">
        <v>33</v>
      </c>
      <c r="D29" s="153" t="s">
        <v>40</v>
      </c>
      <c r="E29" s="154"/>
      <c r="F29" s="155"/>
      <c r="G29" s="66"/>
      <c r="H29" s="161" t="s">
        <v>44</v>
      </c>
      <c r="I29" s="161"/>
      <c r="J29" s="161"/>
      <c r="K29" s="115" t="str">
        <f t="shared" si="0"/>
        <v>(   )</v>
      </c>
      <c r="L29" s="160" t="s">
        <v>45</v>
      </c>
      <c r="M29" s="160"/>
      <c r="N29" s="50" t="s">
        <v>43</v>
      </c>
      <c r="O29" s="161" t="s">
        <v>44</v>
      </c>
      <c r="P29" s="161"/>
      <c r="Q29" s="161"/>
      <c r="R29" s="114" t="str">
        <f t="shared" si="1"/>
        <v>(   )</v>
      </c>
      <c r="S29" s="160" t="s">
        <v>45</v>
      </c>
      <c r="T29" s="160"/>
      <c r="U29" s="67"/>
    </row>
    <row r="30" spans="3:21" ht="18" customHeight="1">
      <c r="C30" s="48" t="s">
        <v>34</v>
      </c>
      <c r="D30" s="153" t="s">
        <v>41</v>
      </c>
      <c r="E30" s="154"/>
      <c r="F30" s="155"/>
      <c r="G30" s="66"/>
      <c r="H30" s="161" t="s">
        <v>44</v>
      </c>
      <c r="I30" s="161"/>
      <c r="J30" s="161"/>
      <c r="K30" s="115" t="str">
        <f t="shared" si="0"/>
        <v>(   )</v>
      </c>
      <c r="L30" s="160" t="s">
        <v>45</v>
      </c>
      <c r="M30" s="160"/>
      <c r="N30" s="50" t="s">
        <v>43</v>
      </c>
      <c r="O30" s="161" t="s">
        <v>44</v>
      </c>
      <c r="P30" s="161"/>
      <c r="Q30" s="161"/>
      <c r="R30" s="114" t="str">
        <f t="shared" si="1"/>
        <v>(   )</v>
      </c>
      <c r="S30" s="160" t="s">
        <v>45</v>
      </c>
      <c r="T30" s="160"/>
      <c r="U30" s="67"/>
    </row>
    <row r="31" spans="3:21" ht="18" customHeight="1">
      <c r="C31" s="48" t="s">
        <v>35</v>
      </c>
      <c r="D31" s="153" t="s">
        <v>41</v>
      </c>
      <c r="E31" s="154"/>
      <c r="F31" s="155"/>
      <c r="G31" s="66"/>
      <c r="H31" s="161" t="s">
        <v>44</v>
      </c>
      <c r="I31" s="161"/>
      <c r="J31" s="161"/>
      <c r="K31" s="115" t="str">
        <f t="shared" si="0"/>
        <v>(   )</v>
      </c>
      <c r="L31" s="160" t="s">
        <v>45</v>
      </c>
      <c r="M31" s="160"/>
      <c r="N31" s="50" t="s">
        <v>43</v>
      </c>
      <c r="O31" s="161" t="s">
        <v>44</v>
      </c>
      <c r="P31" s="161"/>
      <c r="Q31" s="161"/>
      <c r="R31" s="114" t="str">
        <f t="shared" si="1"/>
        <v>(   )</v>
      </c>
      <c r="S31" s="160" t="s">
        <v>45</v>
      </c>
      <c r="T31" s="160"/>
      <c r="U31" s="67"/>
    </row>
    <row r="32" spans="3:21" ht="18" customHeight="1">
      <c r="C32" s="48" t="s">
        <v>36</v>
      </c>
      <c r="D32" s="153" t="s">
        <v>41</v>
      </c>
      <c r="E32" s="154"/>
      <c r="F32" s="155"/>
      <c r="G32" s="66"/>
      <c r="H32" s="161" t="s">
        <v>44</v>
      </c>
      <c r="I32" s="161"/>
      <c r="J32" s="161"/>
      <c r="K32" s="115" t="str">
        <f t="shared" si="0"/>
        <v>(   )</v>
      </c>
      <c r="L32" s="160" t="s">
        <v>45</v>
      </c>
      <c r="M32" s="160"/>
      <c r="N32" s="50" t="s">
        <v>43</v>
      </c>
      <c r="O32" s="161" t="s">
        <v>44</v>
      </c>
      <c r="P32" s="161"/>
      <c r="Q32" s="161"/>
      <c r="R32" s="114" t="str">
        <f t="shared" si="1"/>
        <v>(   )</v>
      </c>
      <c r="S32" s="160" t="s">
        <v>45</v>
      </c>
      <c r="T32" s="160"/>
      <c r="U32" s="67"/>
    </row>
    <row r="33" spans="3:21" ht="18" customHeight="1">
      <c r="C33" s="68" t="s">
        <v>37</v>
      </c>
      <c r="D33" s="156" t="s">
        <v>41</v>
      </c>
      <c r="E33" s="157"/>
      <c r="F33" s="158"/>
      <c r="G33" s="69"/>
      <c r="H33" s="159" t="s">
        <v>44</v>
      </c>
      <c r="I33" s="159"/>
      <c r="J33" s="159"/>
      <c r="K33" s="116" t="str">
        <f t="shared" si="0"/>
        <v>(   )</v>
      </c>
      <c r="L33" s="152" t="s">
        <v>45</v>
      </c>
      <c r="M33" s="152"/>
      <c r="N33" s="70" t="s">
        <v>43</v>
      </c>
      <c r="O33" s="159" t="s">
        <v>44</v>
      </c>
      <c r="P33" s="159"/>
      <c r="Q33" s="159"/>
      <c r="R33" s="116" t="str">
        <f t="shared" si="1"/>
        <v>(   )</v>
      </c>
      <c r="S33" s="152" t="s">
        <v>45</v>
      </c>
      <c r="T33" s="152"/>
      <c r="U33" s="71"/>
    </row>
    <row r="34" spans="4:6" ht="15" customHeight="1">
      <c r="D34" s="72"/>
      <c r="E34" s="72"/>
      <c r="F34" s="72"/>
    </row>
    <row r="35" spans="2:6" ht="15" customHeight="1" thickBot="1">
      <c r="B35" s="60" t="s">
        <v>105</v>
      </c>
      <c r="D35" s="72"/>
      <c r="E35" s="72"/>
      <c r="F35" s="72"/>
    </row>
    <row r="36" spans="2:7" ht="22.5" customHeight="1" thickBot="1">
      <c r="B36" s="121"/>
      <c r="C36" s="60" t="s">
        <v>103</v>
      </c>
      <c r="G36" s="73"/>
    </row>
    <row r="37" spans="16:21" ht="6" customHeight="1" thickBot="1">
      <c r="P37" s="149"/>
      <c r="Q37" s="149"/>
      <c r="R37" s="149"/>
      <c r="S37" s="149"/>
      <c r="T37" s="149"/>
      <c r="U37" s="149"/>
    </row>
    <row r="38" spans="2:7" ht="22.5" customHeight="1" thickBot="1">
      <c r="B38" s="121"/>
      <c r="C38" s="60" t="s">
        <v>104</v>
      </c>
      <c r="G38" s="73"/>
    </row>
    <row r="39" ht="4.5" customHeight="1" thickBot="1"/>
    <row r="40" spans="2:3" ht="22.5" customHeight="1" thickBot="1">
      <c r="B40" s="121"/>
      <c r="C40" s="60" t="s">
        <v>113</v>
      </c>
    </row>
    <row r="41" spans="2:3" ht="7.5" customHeight="1">
      <c r="B41" s="150"/>
      <c r="C41" s="60"/>
    </row>
    <row r="42" ht="16.5" customHeight="1">
      <c r="C42" s="58" t="s">
        <v>123</v>
      </c>
    </row>
    <row r="43" ht="16.5" customHeight="1">
      <c r="C43" s="58" t="s">
        <v>114</v>
      </c>
    </row>
    <row r="44" ht="16.5" customHeight="1">
      <c r="C44" s="58" t="s">
        <v>115</v>
      </c>
    </row>
    <row r="45" ht="16.5" customHeight="1">
      <c r="C45" s="58" t="s">
        <v>116</v>
      </c>
    </row>
    <row r="46" ht="16.5" customHeight="1">
      <c r="C46" s="58" t="s">
        <v>117</v>
      </c>
    </row>
    <row r="47" ht="16.5" customHeight="1">
      <c r="C47" s="58"/>
    </row>
    <row r="48" spans="3:7" ht="13.5">
      <c r="C48" s="122" t="s">
        <v>97</v>
      </c>
      <c r="D48" s="123"/>
      <c r="E48" s="123"/>
      <c r="F48" s="123"/>
      <c r="G48" s="124"/>
    </row>
    <row r="49" spans="3:7" ht="13.5">
      <c r="C49" s="125" t="s">
        <v>98</v>
      </c>
      <c r="D49" s="126"/>
      <c r="E49" s="126"/>
      <c r="F49" s="126"/>
      <c r="G49" s="127"/>
    </row>
    <row r="50" spans="3:7" ht="8.25" customHeight="1">
      <c r="C50" s="73"/>
      <c r="D50" s="73"/>
      <c r="E50" s="73"/>
      <c r="F50" s="73"/>
      <c r="G50" s="73"/>
    </row>
    <row r="51" spans="3:7" ht="13.5">
      <c r="C51" s="122" t="s">
        <v>95</v>
      </c>
      <c r="D51" s="123"/>
      <c r="E51" s="123"/>
      <c r="F51" s="123"/>
      <c r="G51" s="124"/>
    </row>
    <row r="52" spans="3:20" ht="13.5">
      <c r="C52" s="125" t="s">
        <v>96</v>
      </c>
      <c r="D52" s="126"/>
      <c r="E52" s="126"/>
      <c r="F52" s="126"/>
      <c r="G52" s="127"/>
      <c r="I52" s="226" t="s">
        <v>94</v>
      </c>
      <c r="J52" s="227"/>
      <c r="K52" s="227"/>
      <c r="L52" s="242"/>
      <c r="M52" s="226" t="s">
        <v>48</v>
      </c>
      <c r="N52" s="227"/>
      <c r="O52" s="227"/>
      <c r="P52" s="242"/>
      <c r="Q52" s="226" t="s">
        <v>49</v>
      </c>
      <c r="R52" s="227"/>
      <c r="S52" s="227"/>
      <c r="T52" s="242"/>
    </row>
    <row r="53" spans="9:20" ht="6.75" customHeight="1">
      <c r="I53" s="75"/>
      <c r="J53" s="76"/>
      <c r="K53" s="76"/>
      <c r="L53" s="77"/>
      <c r="M53" s="75"/>
      <c r="N53" s="76"/>
      <c r="O53" s="76"/>
      <c r="P53" s="77"/>
      <c r="Q53" s="75"/>
      <c r="R53" s="76"/>
      <c r="S53" s="76"/>
      <c r="T53" s="77"/>
    </row>
    <row r="54" spans="3:20" ht="13.5">
      <c r="C54" s="236" t="s">
        <v>118</v>
      </c>
      <c r="D54" s="237"/>
      <c r="E54" s="237"/>
      <c r="F54" s="237"/>
      <c r="G54" s="238"/>
      <c r="I54" s="75"/>
      <c r="J54" s="76"/>
      <c r="K54" s="76"/>
      <c r="L54" s="77"/>
      <c r="M54" s="75"/>
      <c r="N54" s="76"/>
      <c r="O54" s="76"/>
      <c r="P54" s="77"/>
      <c r="Q54" s="75"/>
      <c r="R54" s="76"/>
      <c r="S54" s="76"/>
      <c r="T54" s="77"/>
    </row>
    <row r="55" spans="3:20" ht="51" customHeight="1">
      <c r="C55" s="239"/>
      <c r="D55" s="240"/>
      <c r="E55" s="240"/>
      <c r="F55" s="240"/>
      <c r="G55" s="241"/>
      <c r="I55" s="78"/>
      <c r="J55" s="79"/>
      <c r="K55" s="79"/>
      <c r="L55" s="80"/>
      <c r="M55" s="78"/>
      <c r="N55" s="79"/>
      <c r="O55" s="79"/>
      <c r="P55" s="80"/>
      <c r="Q55" s="78"/>
      <c r="R55" s="79"/>
      <c r="S55" s="79"/>
      <c r="T55" s="80"/>
    </row>
  </sheetData>
  <sheetProtection/>
  <mergeCells count="73">
    <mergeCell ref="C54:G55"/>
    <mergeCell ref="I52:L52"/>
    <mergeCell ref="M52:P52"/>
    <mergeCell ref="Q52:T52"/>
    <mergeCell ref="N15:O15"/>
    <mergeCell ref="N16:O16"/>
    <mergeCell ref="N17:O17"/>
    <mergeCell ref="Q15:U15"/>
    <mergeCell ref="Q16:U17"/>
    <mergeCell ref="O18:U18"/>
    <mergeCell ref="D12:M12"/>
    <mergeCell ref="B3:B9"/>
    <mergeCell ref="B1:U1"/>
    <mergeCell ref="C4:C6"/>
    <mergeCell ref="D4:L6"/>
    <mergeCell ref="B11:C12"/>
    <mergeCell ref="D9:E9"/>
    <mergeCell ref="L9:M9"/>
    <mergeCell ref="C7:C8"/>
    <mergeCell ref="M3:O4"/>
    <mergeCell ref="M5:O6"/>
    <mergeCell ref="D7:U7"/>
    <mergeCell ref="P5:U6"/>
    <mergeCell ref="P3:U4"/>
    <mergeCell ref="D3:L3"/>
    <mergeCell ref="N9:U9"/>
    <mergeCell ref="F9:K9"/>
    <mergeCell ref="S2:U2"/>
    <mergeCell ref="B15:C17"/>
    <mergeCell ref="B13:C14"/>
    <mergeCell ref="F13:G13"/>
    <mergeCell ref="F14:G14"/>
    <mergeCell ref="Q14:U14"/>
    <mergeCell ref="Q13:U13"/>
    <mergeCell ref="N13:P13"/>
    <mergeCell ref="N14:P14"/>
    <mergeCell ref="D8:U8"/>
    <mergeCell ref="D27:F27"/>
    <mergeCell ref="D28:F28"/>
    <mergeCell ref="D29:F29"/>
    <mergeCell ref="D30:F30"/>
    <mergeCell ref="B18:C18"/>
    <mergeCell ref="E18:F18"/>
    <mergeCell ref="H18:I18"/>
    <mergeCell ref="G27:U27"/>
    <mergeCell ref="S28:T28"/>
    <mergeCell ref="L28:M28"/>
    <mergeCell ref="O28:Q28"/>
    <mergeCell ref="H28:J28"/>
    <mergeCell ref="L18:N18"/>
    <mergeCell ref="H29:J29"/>
    <mergeCell ref="L29:M29"/>
    <mergeCell ref="O29:Q29"/>
    <mergeCell ref="S31:T31"/>
    <mergeCell ref="H32:J32"/>
    <mergeCell ref="L32:M32"/>
    <mergeCell ref="O32:Q32"/>
    <mergeCell ref="S32:T32"/>
    <mergeCell ref="S29:T29"/>
    <mergeCell ref="H30:J30"/>
    <mergeCell ref="L30:M30"/>
    <mergeCell ref="O30:Q30"/>
    <mergeCell ref="S30:T30"/>
    <mergeCell ref="H31:J31"/>
    <mergeCell ref="L31:M31"/>
    <mergeCell ref="O31:Q31"/>
    <mergeCell ref="S33:T33"/>
    <mergeCell ref="D31:F31"/>
    <mergeCell ref="D32:F32"/>
    <mergeCell ref="D33:F33"/>
    <mergeCell ref="H33:J33"/>
    <mergeCell ref="L33:M33"/>
    <mergeCell ref="O33:Q33"/>
  </mergeCells>
  <dataValidations count="1">
    <dataValidation type="whole" operator="greaterThanOrEqual" allowBlank="1" showInputMessage="1" showErrorMessage="1" sqref="I13:I14 K13:K14 E11 G11 I11 N11 P11 R11 N15:O17 E18:F18 H18:I18">
      <formula1>0</formula1>
    </dataValidation>
  </dataValidations>
  <printOptions horizontalCentered="1"/>
  <pageMargins left="0.25" right="0.25" top="0.75" bottom="0.75" header="0.3" footer="0.3"/>
  <pageSetup fitToHeight="1" fitToWidth="1" horizontalDpi="300" verticalDpi="300" orientation="portrait" paperSize="9" scale="8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1"/>
  <sheetViews>
    <sheetView zoomScalePageLayoutView="0" workbookViewId="0" topLeftCell="A1">
      <selection activeCell="B42" sqref="B42"/>
    </sheetView>
  </sheetViews>
  <sheetFormatPr defaultColWidth="9.140625" defaultRowHeight="15"/>
  <cols>
    <col min="1" max="1" width="0.71875" style="31" customWidth="1"/>
    <col min="2" max="2" width="3.57421875" style="31" customWidth="1"/>
    <col min="3" max="3" width="17.00390625" style="31" customWidth="1"/>
    <col min="4" max="5" width="4.140625" style="31" customWidth="1"/>
    <col min="6" max="6" width="13.7109375" style="31" customWidth="1"/>
    <col min="7" max="7" width="23.8515625" style="31" customWidth="1"/>
    <col min="8" max="8" width="7.421875" style="31" customWidth="1"/>
    <col min="9" max="9" width="11.00390625" style="31" customWidth="1"/>
    <col min="10" max="11" width="3.57421875" style="31" hidden="1" customWidth="1"/>
    <col min="12" max="12" width="1.1484375" style="31" customWidth="1"/>
    <col min="13" max="16384" width="9.00390625" style="31" customWidth="1"/>
  </cols>
  <sheetData>
    <row r="2" ht="17.25">
      <c r="I2" s="81" t="s">
        <v>68</v>
      </c>
    </row>
    <row r="3" ht="14.25"/>
    <row r="4" ht="13.5" customHeight="1">
      <c r="H4" s="82"/>
    </row>
    <row r="5" ht="13.5" customHeight="1"/>
    <row r="6" ht="13.5" customHeight="1"/>
    <row r="7" ht="13.5" customHeight="1"/>
    <row r="9" ht="14.25" thickBot="1">
      <c r="C9" s="60" t="s">
        <v>50</v>
      </c>
    </row>
    <row r="10" spans="3:9" ht="13.5" hidden="1">
      <c r="C10" s="60"/>
      <c r="I10" s="136" t="s">
        <v>67</v>
      </c>
    </row>
    <row r="11" spans="3:9" ht="13.5" hidden="1">
      <c r="C11" s="60"/>
      <c r="H11" s="135" t="s">
        <v>66</v>
      </c>
      <c r="I11" s="72" t="s">
        <v>64</v>
      </c>
    </row>
    <row r="12" spans="4:9" ht="13.5" hidden="1">
      <c r="D12" s="72" t="s">
        <v>12</v>
      </c>
      <c r="H12" s="72" t="s">
        <v>63</v>
      </c>
      <c r="I12" s="72" t="s">
        <v>15</v>
      </c>
    </row>
    <row r="13" spans="1:9" ht="13.5" hidden="1">
      <c r="A13" s="72"/>
      <c r="B13" s="72"/>
      <c r="C13" s="72"/>
      <c r="D13" s="72" t="s">
        <v>13</v>
      </c>
      <c r="E13" s="72"/>
      <c r="F13" s="72"/>
      <c r="G13" s="72"/>
      <c r="H13" s="72" t="s">
        <v>55</v>
      </c>
      <c r="I13" s="72" t="s">
        <v>65</v>
      </c>
    </row>
    <row r="14" spans="1:7" ht="14.25" hidden="1" thickBot="1">
      <c r="A14" s="72"/>
      <c r="B14" s="72"/>
      <c r="C14" s="72"/>
      <c r="E14" s="72"/>
      <c r="F14" s="72"/>
      <c r="G14" s="72"/>
    </row>
    <row r="15" spans="1:11" ht="24.75" thickBot="1">
      <c r="A15" s="72"/>
      <c r="B15" s="83"/>
      <c r="C15" s="84" t="s">
        <v>54</v>
      </c>
      <c r="D15" s="84" t="s">
        <v>51</v>
      </c>
      <c r="E15" s="84" t="s">
        <v>52</v>
      </c>
      <c r="F15" s="85" t="s">
        <v>83</v>
      </c>
      <c r="G15" s="84" t="s">
        <v>53</v>
      </c>
      <c r="H15" s="86" t="s">
        <v>66</v>
      </c>
      <c r="I15" s="87" t="s">
        <v>67</v>
      </c>
      <c r="J15" s="31" t="s">
        <v>12</v>
      </c>
      <c r="K15" s="31" t="s">
        <v>13</v>
      </c>
    </row>
    <row r="16" spans="2:11" ht="20.25" customHeight="1">
      <c r="B16" s="88">
        <v>1</v>
      </c>
      <c r="C16" s="130"/>
      <c r="D16" s="131"/>
      <c r="E16" s="130"/>
      <c r="F16" s="130"/>
      <c r="G16" s="130"/>
      <c r="H16" s="131" t="s">
        <v>66</v>
      </c>
      <c r="I16" s="130" t="s">
        <v>67</v>
      </c>
      <c r="J16" s="31">
        <f>IF(D16="男",I16,"")</f>
      </c>
      <c r="K16" s="31">
        <f>IF(D16="女",I16,"")</f>
      </c>
    </row>
    <row r="17" spans="2:11" ht="20.25" customHeight="1">
      <c r="B17" s="35">
        <f>B16+1</f>
        <v>2</v>
      </c>
      <c r="C17" s="132"/>
      <c r="D17" s="133"/>
      <c r="E17" s="132"/>
      <c r="F17" s="132"/>
      <c r="G17" s="132"/>
      <c r="H17" s="133" t="s">
        <v>66</v>
      </c>
      <c r="I17" s="132" t="s">
        <v>67</v>
      </c>
      <c r="J17" s="31">
        <f aca="true" t="shared" si="0" ref="J17:J35">IF(D17="男",I17,"")</f>
      </c>
      <c r="K17" s="31">
        <f aca="true" t="shared" si="1" ref="K17:K35">IF(D17="女",I17,"")</f>
      </c>
    </row>
    <row r="18" spans="2:11" ht="20.25" customHeight="1">
      <c r="B18" s="35">
        <f aca="true" t="shared" si="2" ref="B18:B40">B17+1</f>
        <v>3</v>
      </c>
      <c r="C18" s="132"/>
      <c r="D18" s="133"/>
      <c r="E18" s="132"/>
      <c r="F18" s="132"/>
      <c r="G18" s="132"/>
      <c r="H18" s="133" t="s">
        <v>66</v>
      </c>
      <c r="I18" s="132" t="s">
        <v>67</v>
      </c>
      <c r="J18" s="31">
        <f t="shared" si="0"/>
      </c>
      <c r="K18" s="31">
        <f t="shared" si="1"/>
      </c>
    </row>
    <row r="19" spans="2:11" ht="20.25" customHeight="1">
      <c r="B19" s="35">
        <f t="shared" si="2"/>
        <v>4</v>
      </c>
      <c r="C19" s="132"/>
      <c r="D19" s="133"/>
      <c r="E19" s="132"/>
      <c r="F19" s="132"/>
      <c r="G19" s="132"/>
      <c r="H19" s="133" t="s">
        <v>66</v>
      </c>
      <c r="I19" s="132" t="s">
        <v>67</v>
      </c>
      <c r="J19" s="31">
        <f t="shared" si="0"/>
      </c>
      <c r="K19" s="31">
        <f t="shared" si="1"/>
      </c>
    </row>
    <row r="20" spans="2:11" ht="20.25" customHeight="1">
      <c r="B20" s="35">
        <f t="shared" si="2"/>
        <v>5</v>
      </c>
      <c r="C20" s="132"/>
      <c r="D20" s="133"/>
      <c r="E20" s="132"/>
      <c r="F20" s="132"/>
      <c r="G20" s="132"/>
      <c r="H20" s="133" t="s">
        <v>66</v>
      </c>
      <c r="I20" s="132" t="s">
        <v>67</v>
      </c>
      <c r="J20" s="31">
        <f t="shared" si="0"/>
      </c>
      <c r="K20" s="31">
        <f t="shared" si="1"/>
      </c>
    </row>
    <row r="21" spans="2:11" ht="20.25" customHeight="1">
      <c r="B21" s="35">
        <f t="shared" si="2"/>
        <v>6</v>
      </c>
      <c r="C21" s="132"/>
      <c r="D21" s="133"/>
      <c r="E21" s="132"/>
      <c r="F21" s="132"/>
      <c r="G21" s="132"/>
      <c r="H21" s="133" t="s">
        <v>66</v>
      </c>
      <c r="I21" s="132" t="s">
        <v>67</v>
      </c>
      <c r="J21" s="31">
        <f t="shared" si="0"/>
      </c>
      <c r="K21" s="31">
        <f t="shared" si="1"/>
      </c>
    </row>
    <row r="22" spans="2:11" ht="20.25" customHeight="1">
      <c r="B22" s="35">
        <f t="shared" si="2"/>
        <v>7</v>
      </c>
      <c r="C22" s="132"/>
      <c r="D22" s="133"/>
      <c r="E22" s="132"/>
      <c r="F22" s="132"/>
      <c r="G22" s="132"/>
      <c r="H22" s="133" t="s">
        <v>66</v>
      </c>
      <c r="I22" s="132" t="s">
        <v>67</v>
      </c>
      <c r="J22" s="31">
        <f t="shared" si="0"/>
      </c>
      <c r="K22" s="31">
        <f t="shared" si="1"/>
      </c>
    </row>
    <row r="23" spans="2:11" ht="20.25" customHeight="1">
      <c r="B23" s="35">
        <f t="shared" si="2"/>
        <v>8</v>
      </c>
      <c r="C23" s="132"/>
      <c r="D23" s="133"/>
      <c r="E23" s="132"/>
      <c r="F23" s="132"/>
      <c r="G23" s="132"/>
      <c r="H23" s="133" t="s">
        <v>66</v>
      </c>
      <c r="I23" s="132" t="s">
        <v>67</v>
      </c>
      <c r="J23" s="31">
        <f t="shared" si="0"/>
      </c>
      <c r="K23" s="31">
        <f t="shared" si="1"/>
      </c>
    </row>
    <row r="24" spans="2:11" ht="20.25" customHeight="1">
      <c r="B24" s="35">
        <f t="shared" si="2"/>
        <v>9</v>
      </c>
      <c r="C24" s="132"/>
      <c r="D24" s="133"/>
      <c r="E24" s="132"/>
      <c r="F24" s="132"/>
      <c r="G24" s="132"/>
      <c r="H24" s="133" t="s">
        <v>66</v>
      </c>
      <c r="I24" s="132" t="s">
        <v>67</v>
      </c>
      <c r="J24" s="31">
        <f t="shared" si="0"/>
      </c>
      <c r="K24" s="31">
        <f t="shared" si="1"/>
      </c>
    </row>
    <row r="25" spans="2:11" ht="20.25" customHeight="1">
      <c r="B25" s="35">
        <f t="shared" si="2"/>
        <v>10</v>
      </c>
      <c r="C25" s="132"/>
      <c r="D25" s="133"/>
      <c r="E25" s="132"/>
      <c r="F25" s="132"/>
      <c r="G25" s="132"/>
      <c r="H25" s="133" t="s">
        <v>66</v>
      </c>
      <c r="I25" s="132" t="s">
        <v>67</v>
      </c>
      <c r="J25" s="31">
        <f t="shared" si="0"/>
      </c>
      <c r="K25" s="31">
        <f t="shared" si="1"/>
      </c>
    </row>
    <row r="26" spans="2:11" ht="20.25" customHeight="1">
      <c r="B26" s="35">
        <f t="shared" si="2"/>
        <v>11</v>
      </c>
      <c r="C26" s="132"/>
      <c r="D26" s="133"/>
      <c r="E26" s="132"/>
      <c r="F26" s="132"/>
      <c r="G26" s="132"/>
      <c r="H26" s="133" t="s">
        <v>66</v>
      </c>
      <c r="I26" s="132" t="s">
        <v>67</v>
      </c>
      <c r="J26" s="31">
        <f t="shared" si="0"/>
      </c>
      <c r="K26" s="31">
        <f t="shared" si="1"/>
      </c>
    </row>
    <row r="27" spans="2:11" ht="20.25" customHeight="1">
      <c r="B27" s="35">
        <f t="shared" si="2"/>
        <v>12</v>
      </c>
      <c r="C27" s="132"/>
      <c r="D27" s="133"/>
      <c r="E27" s="132"/>
      <c r="F27" s="132"/>
      <c r="G27" s="132"/>
      <c r="H27" s="133" t="s">
        <v>66</v>
      </c>
      <c r="I27" s="132" t="s">
        <v>67</v>
      </c>
      <c r="J27" s="31">
        <f t="shared" si="0"/>
      </c>
      <c r="K27" s="31">
        <f t="shared" si="1"/>
      </c>
    </row>
    <row r="28" spans="2:11" ht="20.25" customHeight="1">
      <c r="B28" s="35">
        <f t="shared" si="2"/>
        <v>13</v>
      </c>
      <c r="C28" s="132"/>
      <c r="D28" s="133"/>
      <c r="E28" s="132"/>
      <c r="F28" s="132"/>
      <c r="G28" s="132"/>
      <c r="H28" s="133" t="s">
        <v>66</v>
      </c>
      <c r="I28" s="132" t="s">
        <v>67</v>
      </c>
      <c r="J28" s="31">
        <f t="shared" si="0"/>
      </c>
      <c r="K28" s="31">
        <f t="shared" si="1"/>
      </c>
    </row>
    <row r="29" spans="2:11" ht="20.25" customHeight="1">
      <c r="B29" s="35">
        <f t="shared" si="2"/>
        <v>14</v>
      </c>
      <c r="C29" s="132"/>
      <c r="D29" s="133"/>
      <c r="E29" s="132"/>
      <c r="F29" s="132"/>
      <c r="G29" s="132"/>
      <c r="H29" s="133" t="s">
        <v>66</v>
      </c>
      <c r="I29" s="132" t="s">
        <v>67</v>
      </c>
      <c r="J29" s="31">
        <f t="shared" si="0"/>
      </c>
      <c r="K29" s="31">
        <f t="shared" si="1"/>
      </c>
    </row>
    <row r="30" spans="2:11" ht="20.25" customHeight="1">
      <c r="B30" s="35">
        <f t="shared" si="2"/>
        <v>15</v>
      </c>
      <c r="C30" s="132"/>
      <c r="D30" s="133"/>
      <c r="E30" s="132"/>
      <c r="F30" s="132"/>
      <c r="G30" s="132"/>
      <c r="H30" s="133" t="s">
        <v>66</v>
      </c>
      <c r="I30" s="132" t="s">
        <v>67</v>
      </c>
      <c r="J30" s="31">
        <f t="shared" si="0"/>
      </c>
      <c r="K30" s="31">
        <f t="shared" si="1"/>
      </c>
    </row>
    <row r="31" spans="2:11" ht="20.25" customHeight="1">
      <c r="B31" s="35">
        <f t="shared" si="2"/>
        <v>16</v>
      </c>
      <c r="C31" s="132"/>
      <c r="D31" s="133"/>
      <c r="E31" s="132"/>
      <c r="F31" s="132"/>
      <c r="G31" s="132"/>
      <c r="H31" s="133" t="s">
        <v>66</v>
      </c>
      <c r="I31" s="132" t="s">
        <v>67</v>
      </c>
      <c r="J31" s="31">
        <f t="shared" si="0"/>
      </c>
      <c r="K31" s="31">
        <f t="shared" si="1"/>
      </c>
    </row>
    <row r="32" spans="2:11" ht="20.25" customHeight="1">
      <c r="B32" s="35">
        <f t="shared" si="2"/>
        <v>17</v>
      </c>
      <c r="C32" s="132"/>
      <c r="D32" s="133"/>
      <c r="E32" s="132"/>
      <c r="F32" s="132"/>
      <c r="G32" s="132"/>
      <c r="H32" s="133" t="s">
        <v>66</v>
      </c>
      <c r="I32" s="132" t="s">
        <v>67</v>
      </c>
      <c r="J32" s="31">
        <f t="shared" si="0"/>
      </c>
      <c r="K32" s="31">
        <f t="shared" si="1"/>
      </c>
    </row>
    <row r="33" spans="2:11" ht="20.25" customHeight="1">
      <c r="B33" s="35">
        <f t="shared" si="2"/>
        <v>18</v>
      </c>
      <c r="C33" s="132"/>
      <c r="D33" s="133"/>
      <c r="E33" s="132"/>
      <c r="F33" s="132"/>
      <c r="G33" s="132"/>
      <c r="H33" s="133" t="s">
        <v>66</v>
      </c>
      <c r="I33" s="132" t="s">
        <v>67</v>
      </c>
      <c r="J33" s="31">
        <f t="shared" si="0"/>
      </c>
      <c r="K33" s="31">
        <f t="shared" si="1"/>
      </c>
    </row>
    <row r="34" spans="2:11" ht="20.25" customHeight="1">
      <c r="B34" s="35">
        <f t="shared" si="2"/>
        <v>19</v>
      </c>
      <c r="C34" s="132"/>
      <c r="D34" s="133"/>
      <c r="E34" s="132"/>
      <c r="F34" s="132"/>
      <c r="G34" s="132"/>
      <c r="H34" s="133" t="s">
        <v>66</v>
      </c>
      <c r="I34" s="132" t="s">
        <v>67</v>
      </c>
      <c r="J34" s="31">
        <f t="shared" si="0"/>
      </c>
      <c r="K34" s="31">
        <f t="shared" si="1"/>
      </c>
    </row>
    <row r="35" spans="2:11" ht="20.25" customHeight="1">
      <c r="B35" s="35">
        <f t="shared" si="2"/>
        <v>20</v>
      </c>
      <c r="C35" s="132"/>
      <c r="D35" s="133"/>
      <c r="E35" s="132"/>
      <c r="F35" s="132"/>
      <c r="G35" s="132"/>
      <c r="H35" s="133" t="s">
        <v>66</v>
      </c>
      <c r="I35" s="132" t="s">
        <v>67</v>
      </c>
      <c r="J35" s="31">
        <f t="shared" si="0"/>
      </c>
      <c r="K35" s="31">
        <f t="shared" si="1"/>
      </c>
    </row>
    <row r="36" spans="2:11" ht="20.25" customHeight="1">
      <c r="B36" s="35">
        <f t="shared" si="2"/>
        <v>21</v>
      </c>
      <c r="C36" s="132"/>
      <c r="D36" s="133"/>
      <c r="E36" s="132"/>
      <c r="F36" s="132"/>
      <c r="G36" s="132"/>
      <c r="H36" s="133" t="s">
        <v>66</v>
      </c>
      <c r="I36" s="132" t="s">
        <v>67</v>
      </c>
      <c r="J36" s="31">
        <f>IF(D36="男",I36,"")</f>
      </c>
      <c r="K36" s="31">
        <f>IF(D36="女",I36,"")</f>
      </c>
    </row>
    <row r="37" spans="2:11" ht="20.25" customHeight="1">
      <c r="B37" s="35">
        <f t="shared" si="2"/>
        <v>22</v>
      </c>
      <c r="C37" s="132"/>
      <c r="D37" s="133"/>
      <c r="E37" s="132"/>
      <c r="F37" s="132"/>
      <c r="G37" s="132"/>
      <c r="H37" s="133" t="s">
        <v>66</v>
      </c>
      <c r="I37" s="132" t="s">
        <v>67</v>
      </c>
      <c r="J37" s="31">
        <f>IF(D37="男",I37,"")</f>
      </c>
      <c r="K37" s="31">
        <f>IF(D37="女",I37,"")</f>
      </c>
    </row>
    <row r="38" spans="2:11" ht="20.25" customHeight="1">
      <c r="B38" s="35">
        <f t="shared" si="2"/>
        <v>23</v>
      </c>
      <c r="C38" s="132"/>
      <c r="D38" s="133"/>
      <c r="E38" s="132"/>
      <c r="F38" s="132"/>
      <c r="G38" s="132"/>
      <c r="H38" s="133" t="s">
        <v>66</v>
      </c>
      <c r="I38" s="132" t="s">
        <v>67</v>
      </c>
      <c r="J38" s="31">
        <f>IF(D38="男",I38,"")</f>
      </c>
      <c r="K38" s="31">
        <f>IF(D38="女",I38,"")</f>
      </c>
    </row>
    <row r="39" spans="2:11" ht="20.25" customHeight="1">
      <c r="B39" s="35">
        <f t="shared" si="2"/>
        <v>24</v>
      </c>
      <c r="C39" s="132"/>
      <c r="D39" s="133"/>
      <c r="E39" s="132"/>
      <c r="F39" s="132"/>
      <c r="G39" s="132"/>
      <c r="H39" s="133" t="s">
        <v>66</v>
      </c>
      <c r="I39" s="132" t="s">
        <v>67</v>
      </c>
      <c r="J39" s="31">
        <f>IF(D39="男",I39,"")</f>
      </c>
      <c r="K39" s="31">
        <f>IF(D39="女",I39,"")</f>
      </c>
    </row>
    <row r="40" spans="2:11" ht="20.25" customHeight="1">
      <c r="B40" s="35">
        <f t="shared" si="2"/>
        <v>25</v>
      </c>
      <c r="C40" s="132"/>
      <c r="D40" s="133"/>
      <c r="E40" s="132"/>
      <c r="F40" s="132"/>
      <c r="G40" s="132"/>
      <c r="H40" s="133" t="s">
        <v>66</v>
      </c>
      <c r="I40" s="132" t="s">
        <v>67</v>
      </c>
      <c r="J40" s="31">
        <f>IF(D40="男",I40,"")</f>
      </c>
      <c r="K40" s="31">
        <f>IF(D40="女",I40,"")</f>
      </c>
    </row>
    <row r="41" spans="2:9" ht="15" customHeight="1">
      <c r="B41" s="43"/>
      <c r="C41" s="89"/>
      <c r="D41" s="43"/>
      <c r="E41" s="89"/>
      <c r="F41" s="89"/>
      <c r="G41" s="89"/>
      <c r="H41" s="90"/>
      <c r="I41" s="91"/>
    </row>
    <row r="42" ht="13.5">
      <c r="B42" s="31" t="s">
        <v>111</v>
      </c>
    </row>
    <row r="43" spans="2:6" ht="16.5" customHeight="1">
      <c r="B43" s="92"/>
      <c r="C43" s="74" t="s">
        <v>81</v>
      </c>
      <c r="D43" s="93">
        <f>COUNTIF(H16:H41,H12)</f>
        <v>0</v>
      </c>
      <c r="E43" s="94" t="s">
        <v>82</v>
      </c>
      <c r="F43" s="95" t="s">
        <v>79</v>
      </c>
    </row>
    <row r="44" spans="2:6" ht="16.5" customHeight="1">
      <c r="B44" s="78"/>
      <c r="C44" s="79" t="s">
        <v>100</v>
      </c>
      <c r="D44" s="96">
        <f>COUNTIF(H16:H40,H13)</f>
        <v>0</v>
      </c>
      <c r="E44" s="97" t="s">
        <v>82</v>
      </c>
      <c r="F44" s="95" t="s">
        <v>80</v>
      </c>
    </row>
    <row r="45" spans="4:5" ht="13.5">
      <c r="D45" s="98"/>
      <c r="E45" s="72"/>
    </row>
    <row r="46" spans="2:5" ht="13.5">
      <c r="B46" s="99"/>
      <c r="C46" s="100" t="s">
        <v>74</v>
      </c>
      <c r="D46" s="101">
        <f>COUNTIF(J16:J40,I11)</f>
        <v>0</v>
      </c>
      <c r="E46" s="102" t="s">
        <v>14</v>
      </c>
    </row>
    <row r="47" spans="2:5" ht="13.5">
      <c r="B47" s="75"/>
      <c r="C47" s="103" t="s">
        <v>13</v>
      </c>
      <c r="D47" s="104">
        <f>COUNTIF(K16:K40,I11)</f>
        <v>0</v>
      </c>
      <c r="E47" s="105" t="s">
        <v>14</v>
      </c>
    </row>
    <row r="48" spans="2:5" ht="13.5">
      <c r="B48" s="99"/>
      <c r="C48" s="100" t="s">
        <v>76</v>
      </c>
      <c r="D48" s="101">
        <f>COUNTIF(J16:J40,I12)</f>
        <v>0</v>
      </c>
      <c r="E48" s="102" t="s">
        <v>14</v>
      </c>
    </row>
    <row r="49" spans="2:5" ht="13.5">
      <c r="B49" s="78"/>
      <c r="C49" s="106" t="s">
        <v>13</v>
      </c>
      <c r="D49" s="96">
        <f>COUNTIF(K16:K40,I12)</f>
        <v>0</v>
      </c>
      <c r="E49" s="97" t="s">
        <v>14</v>
      </c>
    </row>
    <row r="50" spans="2:5" ht="13.5">
      <c r="B50" s="75"/>
      <c r="C50" s="103" t="s">
        <v>78</v>
      </c>
      <c r="D50" s="104">
        <f>COUNTIF(J16:J40,I13)</f>
        <v>0</v>
      </c>
      <c r="E50" s="105" t="s">
        <v>14</v>
      </c>
    </row>
    <row r="51" spans="2:5" ht="13.5">
      <c r="B51" s="78"/>
      <c r="C51" s="106" t="s">
        <v>13</v>
      </c>
      <c r="D51" s="96">
        <f>COUNTIF(K16:K40,I13)</f>
        <v>0</v>
      </c>
      <c r="E51" s="97" t="s">
        <v>14</v>
      </c>
    </row>
  </sheetData>
  <sheetProtection/>
  <dataValidations count="3">
    <dataValidation type="list" allowBlank="1" showInputMessage="1" showErrorMessage="1" sqref="D16:D40">
      <formula1>$D$12:$D$14</formula1>
    </dataValidation>
    <dataValidation type="list" allowBlank="1" showInputMessage="1" showErrorMessage="1" sqref="H16:H40">
      <formula1>$H$11:$H$14</formula1>
    </dataValidation>
    <dataValidation type="list" allowBlank="1" showInputMessage="1" showErrorMessage="1" sqref="I16:I40">
      <formula1>$I$10:$I$14</formula1>
    </dataValidation>
  </dataValidations>
  <printOptions horizontalCentered="1"/>
  <pageMargins left="0.7874015748031497" right="0.7874015748031497" top="0.5905511811023623" bottom="0.5905511811023623" header="0.31496062992125984" footer="0.31496062992125984"/>
  <pageSetup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1">
      <selection activeCell="T58" sqref="T58"/>
    </sheetView>
  </sheetViews>
  <sheetFormatPr defaultColWidth="9.140625" defaultRowHeight="15"/>
  <cols>
    <col min="1" max="1" width="0.9921875" style="1" customWidth="1"/>
    <col min="2" max="2" width="3.57421875" style="1" customWidth="1"/>
    <col min="3" max="3" width="17.00390625" style="1" customWidth="1"/>
    <col min="4" max="5" width="4.140625" style="1" customWidth="1"/>
    <col min="6" max="6" width="13.7109375" style="1" customWidth="1"/>
    <col min="7" max="7" width="23.8515625" style="1" customWidth="1"/>
    <col min="8" max="8" width="7.00390625" style="1" customWidth="1"/>
    <col min="9" max="9" width="10.8515625" style="4" customWidth="1"/>
    <col min="10" max="11" width="3.57421875" style="1" hidden="1" customWidth="1"/>
    <col min="12" max="12" width="0.5625" style="1" customWidth="1"/>
    <col min="13" max="16384" width="9.00390625" style="1" customWidth="1"/>
  </cols>
  <sheetData>
    <row r="1" ht="17.25">
      <c r="I1" s="30" t="s">
        <v>68</v>
      </c>
    </row>
    <row r="2" ht="14.25"/>
    <row r="3" ht="13.5" customHeight="1">
      <c r="H3" s="2"/>
    </row>
    <row r="4" ht="13.5" customHeight="1"/>
    <row r="5" ht="13.5" customHeight="1"/>
    <row r="6" ht="13.5" customHeight="1"/>
    <row r="8" ht="14.25" thickBot="1">
      <c r="C8" s="3" t="s">
        <v>50</v>
      </c>
    </row>
    <row r="9" spans="3:9" ht="13.5" hidden="1">
      <c r="C9" s="3"/>
      <c r="I9" s="135" t="s">
        <v>67</v>
      </c>
    </row>
    <row r="10" spans="8:9" ht="13.5" hidden="1">
      <c r="H10" s="135" t="s">
        <v>66</v>
      </c>
      <c r="I10" s="4" t="s">
        <v>64</v>
      </c>
    </row>
    <row r="11" spans="4:9" ht="13.5" hidden="1">
      <c r="D11" s="72" t="s">
        <v>12</v>
      </c>
      <c r="E11" s="31"/>
      <c r="F11" s="31"/>
      <c r="G11" s="31"/>
      <c r="H11" s="72" t="s">
        <v>63</v>
      </c>
      <c r="I11" s="4" t="s">
        <v>15</v>
      </c>
    </row>
    <row r="12" spans="1:9" ht="13.5" hidden="1">
      <c r="A12" s="4"/>
      <c r="B12" s="4"/>
      <c r="C12" s="4"/>
      <c r="D12" s="4" t="s">
        <v>13</v>
      </c>
      <c r="E12" s="4"/>
      <c r="F12" s="4"/>
      <c r="G12" s="4"/>
      <c r="H12" s="4" t="s">
        <v>55</v>
      </c>
      <c r="I12" s="4" t="s">
        <v>65</v>
      </c>
    </row>
    <row r="13" spans="1:7" ht="14.25" hidden="1" thickBot="1">
      <c r="A13" s="4"/>
      <c r="B13" s="4"/>
      <c r="C13" s="4"/>
      <c r="E13" s="4"/>
      <c r="F13" s="4"/>
      <c r="G13" s="4"/>
    </row>
    <row r="14" spans="1:11" ht="24.75" thickBot="1">
      <c r="A14" s="4"/>
      <c r="B14" s="24"/>
      <c r="C14" s="25" t="s">
        <v>54</v>
      </c>
      <c r="D14" s="25" t="s">
        <v>51</v>
      </c>
      <c r="E14" s="25" t="s">
        <v>52</v>
      </c>
      <c r="F14" s="26" t="s">
        <v>83</v>
      </c>
      <c r="G14" s="25" t="s">
        <v>53</v>
      </c>
      <c r="H14" s="27" t="s">
        <v>66</v>
      </c>
      <c r="I14" s="134" t="s">
        <v>67</v>
      </c>
      <c r="J14" s="1" t="s">
        <v>12</v>
      </c>
      <c r="K14" s="1" t="s">
        <v>13</v>
      </c>
    </row>
    <row r="15" spans="2:11" ht="18" customHeight="1">
      <c r="B15" s="28">
        <v>1</v>
      </c>
      <c r="C15" s="130"/>
      <c r="D15" s="131"/>
      <c r="E15" s="130"/>
      <c r="F15" s="130"/>
      <c r="G15" s="130"/>
      <c r="H15" s="131" t="s">
        <v>66</v>
      </c>
      <c r="I15" s="131" t="s">
        <v>67</v>
      </c>
      <c r="J15" s="1">
        <f aca="true" t="shared" si="0" ref="J15:J21">IF(D15="男",I15,"")</f>
      </c>
      <c r="K15" s="1">
        <f aca="true" t="shared" si="1" ref="K15:K21">IF(D15="女",I15,"")</f>
      </c>
    </row>
    <row r="16" spans="2:11" ht="18" customHeight="1">
      <c r="B16" s="29">
        <f>B15+1</f>
        <v>2</v>
      </c>
      <c r="C16" s="132"/>
      <c r="D16" s="133"/>
      <c r="E16" s="132"/>
      <c r="F16" s="132"/>
      <c r="G16" s="132"/>
      <c r="H16" s="133" t="s">
        <v>66</v>
      </c>
      <c r="I16" s="133" t="s">
        <v>67</v>
      </c>
      <c r="J16" s="1">
        <f t="shared" si="0"/>
      </c>
      <c r="K16" s="1">
        <f t="shared" si="1"/>
      </c>
    </row>
    <row r="17" spans="2:11" ht="18" customHeight="1">
      <c r="B17" s="29">
        <f aca="true" t="shared" si="2" ref="B17:B69">B16+1</f>
        <v>3</v>
      </c>
      <c r="C17" s="132"/>
      <c r="D17" s="133"/>
      <c r="E17" s="132"/>
      <c r="F17" s="132"/>
      <c r="G17" s="132"/>
      <c r="H17" s="133" t="s">
        <v>66</v>
      </c>
      <c r="I17" s="133" t="s">
        <v>67</v>
      </c>
      <c r="J17" s="1">
        <f t="shared" si="0"/>
      </c>
      <c r="K17" s="1">
        <f t="shared" si="1"/>
      </c>
    </row>
    <row r="18" spans="2:11" ht="18" customHeight="1">
      <c r="B18" s="29">
        <f t="shared" si="2"/>
        <v>4</v>
      </c>
      <c r="C18" s="132"/>
      <c r="D18" s="133"/>
      <c r="E18" s="132"/>
      <c r="F18" s="132"/>
      <c r="G18" s="132"/>
      <c r="H18" s="133" t="s">
        <v>66</v>
      </c>
      <c r="I18" s="133" t="s">
        <v>67</v>
      </c>
      <c r="J18" s="1">
        <f t="shared" si="0"/>
      </c>
      <c r="K18" s="1">
        <f t="shared" si="1"/>
      </c>
    </row>
    <row r="19" spans="2:11" ht="18" customHeight="1">
      <c r="B19" s="29">
        <f t="shared" si="2"/>
        <v>5</v>
      </c>
      <c r="C19" s="132"/>
      <c r="D19" s="133"/>
      <c r="E19" s="132"/>
      <c r="F19" s="132"/>
      <c r="G19" s="132"/>
      <c r="H19" s="133" t="s">
        <v>66</v>
      </c>
      <c r="I19" s="133" t="s">
        <v>67</v>
      </c>
      <c r="J19" s="1">
        <f t="shared" si="0"/>
      </c>
      <c r="K19" s="1">
        <f t="shared" si="1"/>
      </c>
    </row>
    <row r="20" spans="2:11" ht="18" customHeight="1">
      <c r="B20" s="29">
        <f t="shared" si="2"/>
        <v>6</v>
      </c>
      <c r="C20" s="132"/>
      <c r="D20" s="133"/>
      <c r="E20" s="132"/>
      <c r="F20" s="132"/>
      <c r="G20" s="132"/>
      <c r="H20" s="133" t="s">
        <v>66</v>
      </c>
      <c r="I20" s="133" t="s">
        <v>67</v>
      </c>
      <c r="J20" s="1">
        <f t="shared" si="0"/>
      </c>
      <c r="K20" s="1">
        <f t="shared" si="1"/>
      </c>
    </row>
    <row r="21" spans="2:11" ht="18" customHeight="1">
      <c r="B21" s="29">
        <f t="shared" si="2"/>
        <v>7</v>
      </c>
      <c r="C21" s="132"/>
      <c r="D21" s="133"/>
      <c r="E21" s="132"/>
      <c r="F21" s="132"/>
      <c r="G21" s="132"/>
      <c r="H21" s="133" t="s">
        <v>66</v>
      </c>
      <c r="I21" s="133" t="s">
        <v>67</v>
      </c>
      <c r="J21" s="1">
        <f t="shared" si="0"/>
      </c>
      <c r="K21" s="1">
        <f t="shared" si="1"/>
      </c>
    </row>
    <row r="22" spans="2:9" ht="18" customHeight="1">
      <c r="B22" s="29">
        <f t="shared" si="2"/>
        <v>8</v>
      </c>
      <c r="C22" s="132"/>
      <c r="D22" s="133"/>
      <c r="E22" s="132"/>
      <c r="F22" s="132"/>
      <c r="G22" s="132"/>
      <c r="H22" s="133" t="s">
        <v>66</v>
      </c>
      <c r="I22" s="133" t="s">
        <v>67</v>
      </c>
    </row>
    <row r="23" spans="2:9" ht="18" customHeight="1">
      <c r="B23" s="29">
        <f t="shared" si="2"/>
        <v>9</v>
      </c>
      <c r="C23" s="132"/>
      <c r="D23" s="133"/>
      <c r="E23" s="132"/>
      <c r="F23" s="132"/>
      <c r="G23" s="132"/>
      <c r="H23" s="133" t="s">
        <v>66</v>
      </c>
      <c r="I23" s="133" t="s">
        <v>67</v>
      </c>
    </row>
    <row r="24" spans="2:9" ht="18" customHeight="1">
      <c r="B24" s="29">
        <f t="shared" si="2"/>
        <v>10</v>
      </c>
      <c r="C24" s="132"/>
      <c r="D24" s="133"/>
      <c r="E24" s="132"/>
      <c r="F24" s="132"/>
      <c r="G24" s="132"/>
      <c r="H24" s="133" t="s">
        <v>66</v>
      </c>
      <c r="I24" s="133" t="s">
        <v>67</v>
      </c>
    </row>
    <row r="25" spans="2:9" ht="18" customHeight="1">
      <c r="B25" s="29">
        <f t="shared" si="2"/>
        <v>11</v>
      </c>
      <c r="C25" s="132"/>
      <c r="D25" s="133"/>
      <c r="E25" s="132"/>
      <c r="F25" s="132"/>
      <c r="G25" s="132"/>
      <c r="H25" s="133" t="s">
        <v>66</v>
      </c>
      <c r="I25" s="133" t="s">
        <v>67</v>
      </c>
    </row>
    <row r="26" spans="2:9" ht="18" customHeight="1">
      <c r="B26" s="29">
        <f t="shared" si="2"/>
        <v>12</v>
      </c>
      <c r="C26" s="132"/>
      <c r="D26" s="133"/>
      <c r="E26" s="132"/>
      <c r="F26" s="132"/>
      <c r="G26" s="132"/>
      <c r="H26" s="133" t="s">
        <v>66</v>
      </c>
      <c r="I26" s="133" t="s">
        <v>67</v>
      </c>
    </row>
    <row r="27" spans="2:9" ht="18" customHeight="1">
      <c r="B27" s="29">
        <f t="shared" si="2"/>
        <v>13</v>
      </c>
      <c r="C27" s="132"/>
      <c r="D27" s="133"/>
      <c r="E27" s="132"/>
      <c r="F27" s="132"/>
      <c r="G27" s="132"/>
      <c r="H27" s="133" t="s">
        <v>66</v>
      </c>
      <c r="I27" s="133" t="s">
        <v>67</v>
      </c>
    </row>
    <row r="28" spans="2:9" ht="18" customHeight="1">
      <c r="B28" s="29">
        <f t="shared" si="2"/>
        <v>14</v>
      </c>
      <c r="C28" s="132"/>
      <c r="D28" s="133"/>
      <c r="E28" s="132"/>
      <c r="F28" s="132"/>
      <c r="G28" s="132"/>
      <c r="H28" s="133" t="s">
        <v>66</v>
      </c>
      <c r="I28" s="133" t="s">
        <v>67</v>
      </c>
    </row>
    <row r="29" spans="2:9" ht="18" customHeight="1">
      <c r="B29" s="29">
        <f t="shared" si="2"/>
        <v>15</v>
      </c>
      <c r="C29" s="132"/>
      <c r="D29" s="133"/>
      <c r="E29" s="132"/>
      <c r="F29" s="132"/>
      <c r="G29" s="132"/>
      <c r="H29" s="133" t="s">
        <v>66</v>
      </c>
      <c r="I29" s="133" t="s">
        <v>67</v>
      </c>
    </row>
    <row r="30" spans="2:9" ht="18" customHeight="1">
      <c r="B30" s="29">
        <f t="shared" si="2"/>
        <v>16</v>
      </c>
      <c r="C30" s="132"/>
      <c r="D30" s="133"/>
      <c r="E30" s="132"/>
      <c r="F30" s="132"/>
      <c r="G30" s="132"/>
      <c r="H30" s="133" t="s">
        <v>66</v>
      </c>
      <c r="I30" s="133" t="s">
        <v>67</v>
      </c>
    </row>
    <row r="31" spans="2:9" ht="18" customHeight="1">
      <c r="B31" s="29">
        <f t="shared" si="2"/>
        <v>17</v>
      </c>
      <c r="C31" s="132"/>
      <c r="D31" s="133"/>
      <c r="E31" s="132"/>
      <c r="F31" s="132"/>
      <c r="G31" s="132"/>
      <c r="H31" s="133" t="s">
        <v>66</v>
      </c>
      <c r="I31" s="133" t="s">
        <v>67</v>
      </c>
    </row>
    <row r="32" spans="2:9" ht="18" customHeight="1">
      <c r="B32" s="29">
        <f t="shared" si="2"/>
        <v>18</v>
      </c>
      <c r="C32" s="132"/>
      <c r="D32" s="133"/>
      <c r="E32" s="132"/>
      <c r="F32" s="132"/>
      <c r="G32" s="132"/>
      <c r="H32" s="133" t="s">
        <v>66</v>
      </c>
      <c r="I32" s="133" t="s">
        <v>67</v>
      </c>
    </row>
    <row r="33" spans="2:9" ht="18" customHeight="1">
      <c r="B33" s="29">
        <f t="shared" si="2"/>
        <v>19</v>
      </c>
      <c r="C33" s="132"/>
      <c r="D33" s="133"/>
      <c r="E33" s="132"/>
      <c r="F33" s="132"/>
      <c r="G33" s="132"/>
      <c r="H33" s="133" t="s">
        <v>66</v>
      </c>
      <c r="I33" s="133" t="s">
        <v>67</v>
      </c>
    </row>
    <row r="34" spans="2:9" ht="18" customHeight="1">
      <c r="B34" s="29">
        <f t="shared" si="2"/>
        <v>20</v>
      </c>
      <c r="C34" s="132"/>
      <c r="D34" s="133"/>
      <c r="E34" s="132"/>
      <c r="F34" s="132"/>
      <c r="G34" s="132"/>
      <c r="H34" s="133" t="s">
        <v>66</v>
      </c>
      <c r="I34" s="133" t="s">
        <v>67</v>
      </c>
    </row>
    <row r="35" spans="2:9" ht="18" customHeight="1">
      <c r="B35" s="29">
        <f t="shared" si="2"/>
        <v>21</v>
      </c>
      <c r="C35" s="132"/>
      <c r="D35" s="133"/>
      <c r="E35" s="132"/>
      <c r="F35" s="132"/>
      <c r="G35" s="132"/>
      <c r="H35" s="133" t="s">
        <v>66</v>
      </c>
      <c r="I35" s="133" t="s">
        <v>67</v>
      </c>
    </row>
    <row r="36" spans="2:9" ht="18" customHeight="1">
      <c r="B36" s="29">
        <f t="shared" si="2"/>
        <v>22</v>
      </c>
      <c r="C36" s="132"/>
      <c r="D36" s="133"/>
      <c r="E36" s="132"/>
      <c r="F36" s="132"/>
      <c r="G36" s="132"/>
      <c r="H36" s="133" t="s">
        <v>66</v>
      </c>
      <c r="I36" s="133" t="s">
        <v>67</v>
      </c>
    </row>
    <row r="37" spans="2:9" ht="18" customHeight="1">
      <c r="B37" s="29">
        <f t="shared" si="2"/>
        <v>23</v>
      </c>
      <c r="C37" s="132"/>
      <c r="D37" s="133"/>
      <c r="E37" s="132"/>
      <c r="F37" s="132"/>
      <c r="G37" s="132"/>
      <c r="H37" s="133" t="s">
        <v>66</v>
      </c>
      <c r="I37" s="133" t="s">
        <v>67</v>
      </c>
    </row>
    <row r="38" spans="2:9" ht="18" customHeight="1">
      <c r="B38" s="29">
        <f t="shared" si="2"/>
        <v>24</v>
      </c>
      <c r="C38" s="132"/>
      <c r="D38" s="133"/>
      <c r="E38" s="132"/>
      <c r="F38" s="132"/>
      <c r="G38" s="132"/>
      <c r="H38" s="133" t="s">
        <v>66</v>
      </c>
      <c r="I38" s="133" t="s">
        <v>67</v>
      </c>
    </row>
    <row r="39" spans="2:9" ht="18" customHeight="1">
      <c r="B39" s="29">
        <f t="shared" si="2"/>
        <v>25</v>
      </c>
      <c r="C39" s="132"/>
      <c r="D39" s="133"/>
      <c r="E39" s="132"/>
      <c r="F39" s="132"/>
      <c r="G39" s="132"/>
      <c r="H39" s="133" t="s">
        <v>66</v>
      </c>
      <c r="I39" s="133" t="s">
        <v>67</v>
      </c>
    </row>
    <row r="40" spans="2:9" ht="18" customHeight="1">
      <c r="B40" s="29">
        <f t="shared" si="2"/>
        <v>26</v>
      </c>
      <c r="C40" s="132"/>
      <c r="D40" s="133"/>
      <c r="E40" s="132"/>
      <c r="F40" s="132"/>
      <c r="G40" s="132"/>
      <c r="H40" s="133" t="s">
        <v>66</v>
      </c>
      <c r="I40" s="133" t="s">
        <v>67</v>
      </c>
    </row>
    <row r="41" spans="2:9" ht="18" customHeight="1">
      <c r="B41" s="29">
        <f t="shared" si="2"/>
        <v>27</v>
      </c>
      <c r="C41" s="132"/>
      <c r="D41" s="133"/>
      <c r="E41" s="132"/>
      <c r="F41" s="132"/>
      <c r="G41" s="132"/>
      <c r="H41" s="133" t="s">
        <v>66</v>
      </c>
      <c r="I41" s="133" t="s">
        <v>67</v>
      </c>
    </row>
    <row r="42" spans="2:9" ht="18" customHeight="1">
      <c r="B42" s="29">
        <f t="shared" si="2"/>
        <v>28</v>
      </c>
      <c r="C42" s="132"/>
      <c r="D42" s="133"/>
      <c r="E42" s="132"/>
      <c r="F42" s="132"/>
      <c r="G42" s="132"/>
      <c r="H42" s="133" t="s">
        <v>66</v>
      </c>
      <c r="I42" s="133" t="s">
        <v>67</v>
      </c>
    </row>
    <row r="43" spans="2:9" ht="18" customHeight="1">
      <c r="B43" s="29">
        <f t="shared" si="2"/>
        <v>29</v>
      </c>
      <c r="C43" s="132"/>
      <c r="D43" s="133"/>
      <c r="E43" s="132"/>
      <c r="F43" s="132"/>
      <c r="G43" s="132"/>
      <c r="H43" s="133" t="s">
        <v>66</v>
      </c>
      <c r="I43" s="133" t="s">
        <v>67</v>
      </c>
    </row>
    <row r="44" spans="2:9" ht="18" customHeight="1">
      <c r="B44" s="29">
        <f t="shared" si="2"/>
        <v>30</v>
      </c>
      <c r="C44" s="132"/>
      <c r="D44" s="133"/>
      <c r="E44" s="132"/>
      <c r="F44" s="132"/>
      <c r="G44" s="132"/>
      <c r="H44" s="133" t="s">
        <v>66</v>
      </c>
      <c r="I44" s="133" t="s">
        <v>67</v>
      </c>
    </row>
    <row r="45" spans="2:9" ht="18" customHeight="1">
      <c r="B45" s="29">
        <f t="shared" si="2"/>
        <v>31</v>
      </c>
      <c r="C45" s="132"/>
      <c r="D45" s="133"/>
      <c r="E45" s="132"/>
      <c r="F45" s="132"/>
      <c r="G45" s="132"/>
      <c r="H45" s="133" t="s">
        <v>66</v>
      </c>
      <c r="I45" s="133" t="s">
        <v>67</v>
      </c>
    </row>
    <row r="46" spans="2:9" ht="18" customHeight="1">
      <c r="B46" s="29">
        <f t="shared" si="2"/>
        <v>32</v>
      </c>
      <c r="C46" s="132"/>
      <c r="D46" s="133"/>
      <c r="E46" s="132"/>
      <c r="F46" s="132"/>
      <c r="G46" s="132"/>
      <c r="H46" s="133" t="s">
        <v>66</v>
      </c>
      <c r="I46" s="133" t="s">
        <v>67</v>
      </c>
    </row>
    <row r="47" spans="2:9" ht="18" customHeight="1">
      <c r="B47" s="29">
        <f t="shared" si="2"/>
        <v>33</v>
      </c>
      <c r="C47" s="132"/>
      <c r="D47" s="133"/>
      <c r="E47" s="132"/>
      <c r="F47" s="132"/>
      <c r="G47" s="132"/>
      <c r="H47" s="133" t="s">
        <v>66</v>
      </c>
      <c r="I47" s="133" t="s">
        <v>67</v>
      </c>
    </row>
    <row r="48" spans="2:11" ht="18" customHeight="1">
      <c r="B48" s="29">
        <f t="shared" si="2"/>
        <v>34</v>
      </c>
      <c r="C48" s="132"/>
      <c r="D48" s="133"/>
      <c r="E48" s="132"/>
      <c r="F48" s="132"/>
      <c r="G48" s="132"/>
      <c r="H48" s="133" t="s">
        <v>66</v>
      </c>
      <c r="I48" s="133" t="s">
        <v>67</v>
      </c>
      <c r="J48" s="1">
        <f>IF(D48="男",I48,"")</f>
      </c>
      <c r="K48" s="1">
        <f>IF(D48="女",I48,"")</f>
      </c>
    </row>
    <row r="49" spans="2:11" ht="18" customHeight="1">
      <c r="B49" s="29">
        <f t="shared" si="2"/>
        <v>35</v>
      </c>
      <c r="C49" s="132"/>
      <c r="D49" s="133"/>
      <c r="E49" s="132"/>
      <c r="F49" s="132"/>
      <c r="G49" s="132"/>
      <c r="H49" s="133" t="s">
        <v>66</v>
      </c>
      <c r="I49" s="133" t="s">
        <v>67</v>
      </c>
      <c r="J49" s="1">
        <f>IF(D49="男",I49,"")</f>
      </c>
      <c r="K49" s="1">
        <f>IF(D49="女",I49,"")</f>
      </c>
    </row>
    <row r="50" spans="2:11" ht="18" customHeight="1">
      <c r="B50" s="29">
        <f t="shared" si="2"/>
        <v>36</v>
      </c>
      <c r="C50" s="132"/>
      <c r="D50" s="133"/>
      <c r="E50" s="132"/>
      <c r="F50" s="132"/>
      <c r="G50" s="132"/>
      <c r="H50" s="133" t="s">
        <v>66</v>
      </c>
      <c r="I50" s="133" t="s">
        <v>67</v>
      </c>
      <c r="J50" s="1">
        <f>IF(D50="男",I50,"")</f>
      </c>
      <c r="K50" s="1">
        <f>IF(D50="女",I50,"")</f>
      </c>
    </row>
    <row r="51" spans="2:9" ht="18" customHeight="1">
      <c r="B51" s="29">
        <f t="shared" si="2"/>
        <v>37</v>
      </c>
      <c r="C51" s="132"/>
      <c r="D51" s="133"/>
      <c r="E51" s="132"/>
      <c r="F51" s="132"/>
      <c r="G51" s="132"/>
      <c r="H51" s="133" t="s">
        <v>66</v>
      </c>
      <c r="I51" s="133" t="s">
        <v>67</v>
      </c>
    </row>
    <row r="52" spans="2:9" ht="18" customHeight="1">
      <c r="B52" s="29">
        <f t="shared" si="2"/>
        <v>38</v>
      </c>
      <c r="C52" s="132"/>
      <c r="D52" s="133"/>
      <c r="E52" s="132"/>
      <c r="F52" s="132"/>
      <c r="G52" s="132"/>
      <c r="H52" s="133" t="s">
        <v>66</v>
      </c>
      <c r="I52" s="133" t="s">
        <v>67</v>
      </c>
    </row>
    <row r="53" spans="2:9" ht="18" customHeight="1">
      <c r="B53" s="29">
        <f t="shared" si="2"/>
        <v>39</v>
      </c>
      <c r="C53" s="132"/>
      <c r="D53" s="133"/>
      <c r="E53" s="132"/>
      <c r="F53" s="132"/>
      <c r="G53" s="132"/>
      <c r="H53" s="133" t="s">
        <v>66</v>
      </c>
      <c r="I53" s="133" t="s">
        <v>67</v>
      </c>
    </row>
    <row r="54" spans="2:9" ht="18" customHeight="1">
      <c r="B54" s="29">
        <f t="shared" si="2"/>
        <v>40</v>
      </c>
      <c r="C54" s="132"/>
      <c r="D54" s="133"/>
      <c r="E54" s="132"/>
      <c r="F54" s="132"/>
      <c r="G54" s="132"/>
      <c r="H54" s="133" t="s">
        <v>66</v>
      </c>
      <c r="I54" s="133" t="s">
        <v>67</v>
      </c>
    </row>
    <row r="55" spans="2:9" ht="18" customHeight="1">
      <c r="B55" s="29">
        <f t="shared" si="2"/>
        <v>41</v>
      </c>
      <c r="C55" s="132"/>
      <c r="D55" s="133"/>
      <c r="E55" s="132"/>
      <c r="F55" s="132"/>
      <c r="G55" s="132"/>
      <c r="H55" s="133" t="s">
        <v>66</v>
      </c>
      <c r="I55" s="133" t="s">
        <v>67</v>
      </c>
    </row>
    <row r="56" spans="2:9" ht="18" customHeight="1">
      <c r="B56" s="29">
        <f t="shared" si="2"/>
        <v>42</v>
      </c>
      <c r="C56" s="132"/>
      <c r="D56" s="133"/>
      <c r="E56" s="132"/>
      <c r="F56" s="132"/>
      <c r="G56" s="132"/>
      <c r="H56" s="133" t="s">
        <v>66</v>
      </c>
      <c r="I56" s="133" t="s">
        <v>67</v>
      </c>
    </row>
    <row r="57" spans="2:9" ht="18" customHeight="1">
      <c r="B57" s="29">
        <f t="shared" si="2"/>
        <v>43</v>
      </c>
      <c r="C57" s="132"/>
      <c r="D57" s="133"/>
      <c r="E57" s="132"/>
      <c r="F57" s="132"/>
      <c r="G57" s="132"/>
      <c r="H57" s="133" t="s">
        <v>66</v>
      </c>
      <c r="I57" s="133" t="s">
        <v>67</v>
      </c>
    </row>
    <row r="58" spans="2:9" ht="18" customHeight="1">
      <c r="B58" s="29">
        <f t="shared" si="2"/>
        <v>44</v>
      </c>
      <c r="C58" s="132"/>
      <c r="D58" s="133"/>
      <c r="E58" s="132"/>
      <c r="F58" s="132"/>
      <c r="G58" s="132"/>
      <c r="H58" s="133" t="s">
        <v>66</v>
      </c>
      <c r="I58" s="133" t="s">
        <v>67</v>
      </c>
    </row>
    <row r="59" spans="2:9" ht="18" customHeight="1">
      <c r="B59" s="29">
        <f t="shared" si="2"/>
        <v>45</v>
      </c>
      <c r="C59" s="132"/>
      <c r="D59" s="133"/>
      <c r="E59" s="132"/>
      <c r="F59" s="132"/>
      <c r="G59" s="132"/>
      <c r="H59" s="133" t="s">
        <v>66</v>
      </c>
      <c r="I59" s="133" t="s">
        <v>67</v>
      </c>
    </row>
    <row r="60" spans="2:9" ht="18" customHeight="1">
      <c r="B60" s="29">
        <f t="shared" si="2"/>
        <v>46</v>
      </c>
      <c r="C60" s="132"/>
      <c r="D60" s="133"/>
      <c r="E60" s="132"/>
      <c r="F60" s="132"/>
      <c r="G60" s="132"/>
      <c r="H60" s="133" t="s">
        <v>66</v>
      </c>
      <c r="I60" s="133" t="s">
        <v>67</v>
      </c>
    </row>
    <row r="61" spans="2:11" ht="18" customHeight="1">
      <c r="B61" s="29">
        <f t="shared" si="2"/>
        <v>47</v>
      </c>
      <c r="C61" s="132"/>
      <c r="D61" s="133"/>
      <c r="E61" s="132"/>
      <c r="F61" s="132"/>
      <c r="G61" s="132"/>
      <c r="H61" s="133" t="s">
        <v>66</v>
      </c>
      <c r="I61" s="133" t="s">
        <v>67</v>
      </c>
      <c r="J61" s="1">
        <f>IF(D61="男",I61,"")</f>
      </c>
      <c r="K61" s="1">
        <f>IF(D61="女",I61,"")</f>
      </c>
    </row>
    <row r="62" spans="2:11" ht="18" customHeight="1">
      <c r="B62" s="29">
        <f t="shared" si="2"/>
        <v>48</v>
      </c>
      <c r="C62" s="132"/>
      <c r="D62" s="133"/>
      <c r="E62" s="132"/>
      <c r="F62" s="132"/>
      <c r="G62" s="132"/>
      <c r="H62" s="133" t="s">
        <v>66</v>
      </c>
      <c r="I62" s="133" t="s">
        <v>67</v>
      </c>
      <c r="J62" s="1">
        <f>IF(D62="男",I62,"")</f>
      </c>
      <c r="K62" s="1">
        <f>IF(D62="女",I62,"")</f>
      </c>
    </row>
    <row r="63" spans="2:11" ht="18" customHeight="1">
      <c r="B63" s="29">
        <f t="shared" si="2"/>
        <v>49</v>
      </c>
      <c r="C63" s="132"/>
      <c r="D63" s="133"/>
      <c r="E63" s="132"/>
      <c r="F63" s="132"/>
      <c r="G63" s="132"/>
      <c r="H63" s="133" t="s">
        <v>66</v>
      </c>
      <c r="I63" s="133" t="s">
        <v>67</v>
      </c>
      <c r="J63" s="1">
        <f>IF(D63="男",I63,"")</f>
      </c>
      <c r="K63" s="1">
        <f>IF(D63="女",I63,"")</f>
      </c>
    </row>
    <row r="64" spans="2:11" ht="18" customHeight="1">
      <c r="B64" s="29">
        <f t="shared" si="2"/>
        <v>50</v>
      </c>
      <c r="C64" s="132"/>
      <c r="D64" s="133"/>
      <c r="E64" s="132"/>
      <c r="F64" s="132"/>
      <c r="G64" s="132"/>
      <c r="H64" s="133" t="s">
        <v>66</v>
      </c>
      <c r="I64" s="133" t="s">
        <v>67</v>
      </c>
      <c r="J64" s="1">
        <f>IF(D64="男",I64,"")</f>
      </c>
      <c r="K64" s="1">
        <f>IF(D64="女",I64,"")</f>
      </c>
    </row>
    <row r="65" spans="2:9" ht="18" customHeight="1">
      <c r="B65" s="29">
        <f t="shared" si="2"/>
        <v>51</v>
      </c>
      <c r="C65" s="132"/>
      <c r="D65" s="133"/>
      <c r="E65" s="132"/>
      <c r="F65" s="132"/>
      <c r="G65" s="132"/>
      <c r="H65" s="133" t="s">
        <v>66</v>
      </c>
      <c r="I65" s="133" t="s">
        <v>67</v>
      </c>
    </row>
    <row r="66" spans="2:9" ht="18" customHeight="1">
      <c r="B66" s="29">
        <f t="shared" si="2"/>
        <v>52</v>
      </c>
      <c r="C66" s="132"/>
      <c r="D66" s="133"/>
      <c r="E66" s="132"/>
      <c r="F66" s="132"/>
      <c r="G66" s="132"/>
      <c r="H66" s="133" t="s">
        <v>66</v>
      </c>
      <c r="I66" s="133" t="s">
        <v>67</v>
      </c>
    </row>
    <row r="67" spans="2:11" ht="18" customHeight="1">
      <c r="B67" s="29">
        <f t="shared" si="2"/>
        <v>53</v>
      </c>
      <c r="C67" s="132"/>
      <c r="D67" s="133"/>
      <c r="E67" s="132"/>
      <c r="F67" s="132"/>
      <c r="G67" s="132"/>
      <c r="H67" s="133" t="s">
        <v>66</v>
      </c>
      <c r="I67" s="133" t="s">
        <v>67</v>
      </c>
      <c r="J67" s="1">
        <f>IF(D67="男",I67,"")</f>
      </c>
      <c r="K67" s="1">
        <f>IF(D67="女",I67,"")</f>
      </c>
    </row>
    <row r="68" spans="2:9" ht="18" customHeight="1">
      <c r="B68" s="29">
        <f t="shared" si="2"/>
        <v>54</v>
      </c>
      <c r="C68" s="132"/>
      <c r="D68" s="133"/>
      <c r="E68" s="132"/>
      <c r="F68" s="132"/>
      <c r="G68" s="132"/>
      <c r="H68" s="133" t="s">
        <v>66</v>
      </c>
      <c r="I68" s="133" t="s">
        <v>67</v>
      </c>
    </row>
    <row r="69" spans="2:9" ht="18" customHeight="1">
      <c r="B69" s="29">
        <f t="shared" si="2"/>
        <v>55</v>
      </c>
      <c r="C69" s="132"/>
      <c r="D69" s="133"/>
      <c r="E69" s="132"/>
      <c r="F69" s="132"/>
      <c r="G69" s="132"/>
      <c r="H69" s="133" t="s">
        <v>66</v>
      </c>
      <c r="I69" s="133" t="s">
        <v>67</v>
      </c>
    </row>
    <row r="72" ht="13.5">
      <c r="B72" s="1" t="s">
        <v>112</v>
      </c>
    </row>
    <row r="73" spans="2:6" ht="16.5" customHeight="1">
      <c r="B73" s="18"/>
      <c r="C73" s="5" t="s">
        <v>81</v>
      </c>
      <c r="D73" s="19">
        <f>COUNTIF(H15:H69,H11)</f>
        <v>0</v>
      </c>
      <c r="E73" s="20" t="s">
        <v>82</v>
      </c>
      <c r="F73" s="23" t="s">
        <v>79</v>
      </c>
    </row>
    <row r="74" spans="2:6" ht="16.5" customHeight="1">
      <c r="B74" s="7"/>
      <c r="C74" s="8" t="s">
        <v>99</v>
      </c>
      <c r="D74" s="17">
        <f>COUNTIF(H15:H69,H12)</f>
        <v>0</v>
      </c>
      <c r="E74" s="12" t="s">
        <v>82</v>
      </c>
      <c r="F74" s="23" t="s">
        <v>80</v>
      </c>
    </row>
    <row r="75" spans="4:5" ht="13.5">
      <c r="D75" s="14"/>
      <c r="E75" s="4"/>
    </row>
    <row r="76" spans="2:5" ht="13.5">
      <c r="B76" s="9"/>
      <c r="C76" s="10" t="s">
        <v>73</v>
      </c>
      <c r="D76" s="15">
        <f>COUNTIF(J15:J69,I10)</f>
        <v>0</v>
      </c>
      <c r="E76" s="16" t="s">
        <v>82</v>
      </c>
    </row>
    <row r="77" spans="2:5" ht="13.5">
      <c r="B77" s="6"/>
      <c r="C77" s="21" t="s">
        <v>72</v>
      </c>
      <c r="D77" s="13">
        <f>COUNTIF(K15:K69,I10)</f>
        <v>0</v>
      </c>
      <c r="E77" s="11" t="s">
        <v>82</v>
      </c>
    </row>
    <row r="78" spans="2:5" ht="13.5">
      <c r="B78" s="9"/>
      <c r="C78" s="10" t="s">
        <v>75</v>
      </c>
      <c r="D78" s="15">
        <f>COUNTIF(J15:J69,I11)</f>
        <v>0</v>
      </c>
      <c r="E78" s="16" t="s">
        <v>82</v>
      </c>
    </row>
    <row r="79" spans="2:5" ht="13.5">
      <c r="B79" s="7"/>
      <c r="C79" s="22" t="s">
        <v>72</v>
      </c>
      <c r="D79" s="17">
        <f>COUNTIF(K15:K69,I11)</f>
        <v>0</v>
      </c>
      <c r="E79" s="12" t="s">
        <v>82</v>
      </c>
    </row>
    <row r="80" spans="2:5" ht="13.5">
      <c r="B80" s="6"/>
      <c r="C80" s="21" t="s">
        <v>77</v>
      </c>
      <c r="D80" s="13">
        <f>COUNTIF(J15:J69,I12)</f>
        <v>0</v>
      </c>
      <c r="E80" s="11" t="s">
        <v>82</v>
      </c>
    </row>
    <row r="81" spans="2:5" ht="13.5">
      <c r="B81" s="7"/>
      <c r="C81" s="22" t="s">
        <v>72</v>
      </c>
      <c r="D81" s="17">
        <f>COUNTIF(K15:K69,I12)</f>
        <v>0</v>
      </c>
      <c r="E81" s="12" t="s">
        <v>82</v>
      </c>
    </row>
  </sheetData>
  <sheetProtection/>
  <dataValidations count="3">
    <dataValidation type="list" allowBlank="1" showInputMessage="1" showErrorMessage="1" sqref="D15:D69">
      <formula1>$D$11:$D$13</formula1>
    </dataValidation>
    <dataValidation type="list" allowBlank="1" showInputMessage="1" showErrorMessage="1" sqref="H15:H69">
      <formula1>$H$10:$H$13</formula1>
    </dataValidation>
    <dataValidation type="list" allowBlank="1" showInputMessage="1" showErrorMessage="1" sqref="I15:I69">
      <formula1>$I$9:$I$13</formula1>
    </dataValidation>
  </dataValidations>
  <printOptions horizontalCentered="1"/>
  <pageMargins left="0.7874015748031497" right="0.7874015748031497" top="0.5905511811023623" bottom="0.5905511811023623" header="0.31496062992125984" footer="0.31496062992125984"/>
  <pageSetup orientation="portrait" paperSize="9" r:id="rId2"/>
  <headerFooter>
    <oddFooter>&amp;R&amp;P/&amp;N</oddFooter>
  </headerFooter>
  <rowBreaks count="1" manualBreakCount="1">
    <brk id="44" max="25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43"/>
  <sheetViews>
    <sheetView zoomScalePageLayoutView="0" workbookViewId="0" topLeftCell="A1">
      <selection activeCell="B46" sqref="B46"/>
    </sheetView>
  </sheetViews>
  <sheetFormatPr defaultColWidth="9.140625" defaultRowHeight="15"/>
  <cols>
    <col min="1" max="1" width="5.28125" style="31" customWidth="1"/>
    <col min="2" max="2" width="27.421875" style="31" customWidth="1"/>
    <col min="3" max="3" width="9.00390625" style="31" customWidth="1"/>
    <col min="4" max="4" width="12.421875" style="31" customWidth="1"/>
    <col min="5" max="5" width="6.140625" style="31" customWidth="1"/>
    <col min="6" max="6" width="7.57421875" style="31" customWidth="1"/>
    <col min="7" max="7" width="4.57421875" style="31" customWidth="1"/>
    <col min="8" max="8" width="13.140625" style="31" customWidth="1"/>
    <col min="9" max="9" width="4.00390625" style="31" customWidth="1"/>
    <col min="10" max="16384" width="9.00390625" style="31" customWidth="1"/>
  </cols>
  <sheetData>
    <row r="1" spans="3:8" ht="20.25">
      <c r="C1" s="151" t="s">
        <v>126</v>
      </c>
      <c r="D1" s="151"/>
      <c r="H1" s="107" t="s">
        <v>69</v>
      </c>
    </row>
    <row r="2" ht="18">
      <c r="H2" s="107"/>
    </row>
    <row r="3" ht="18">
      <c r="H3" s="107"/>
    </row>
    <row r="4" ht="14.25"/>
    <row r="5" ht="14.25"/>
    <row r="6" ht="14.25"/>
    <row r="7" spans="2:8" ht="30" customHeight="1">
      <c r="B7" s="108" t="s">
        <v>61</v>
      </c>
      <c r="C7" s="108" t="s">
        <v>56</v>
      </c>
      <c r="D7" s="254" t="s">
        <v>60</v>
      </c>
      <c r="E7" s="254"/>
      <c r="F7" s="226" t="s">
        <v>58</v>
      </c>
      <c r="G7" s="242"/>
      <c r="H7" s="108" t="s">
        <v>57</v>
      </c>
    </row>
    <row r="8" spans="2:8" ht="18" customHeight="1">
      <c r="B8" s="255" t="s">
        <v>47</v>
      </c>
      <c r="C8" s="258">
        <v>600</v>
      </c>
      <c r="D8" s="128" t="s">
        <v>44</v>
      </c>
      <c r="E8" s="109" t="str">
        <f>IF(D8="/","(   )",IF(ISERROR(D8)=TRUE,"(   )",D8))</f>
        <v>(   )</v>
      </c>
      <c r="F8" s="129"/>
      <c r="G8" s="110" t="s">
        <v>120</v>
      </c>
      <c r="H8" s="111">
        <f>C8*F8</f>
        <v>0</v>
      </c>
    </row>
    <row r="9" spans="2:8" ht="18" customHeight="1">
      <c r="B9" s="256"/>
      <c r="C9" s="259"/>
      <c r="D9" s="128" t="s">
        <v>44</v>
      </c>
      <c r="E9" s="109" t="str">
        <f>IF(D9="/","(   )",IF(ISERROR(D9)=TRUE,"(   )",D9))</f>
        <v>(   )</v>
      </c>
      <c r="F9" s="129"/>
      <c r="G9" s="110" t="s">
        <v>120</v>
      </c>
      <c r="H9" s="111">
        <f>C8*F9</f>
        <v>0</v>
      </c>
    </row>
    <row r="10" spans="2:8" ht="18" customHeight="1">
      <c r="B10" s="256"/>
      <c r="C10" s="259"/>
      <c r="D10" s="128" t="s">
        <v>44</v>
      </c>
      <c r="E10" s="109" t="str">
        <f aca="true" t="shared" si="0" ref="E10:E15">IF(D10="/","(   )",IF(ISERROR(D10)=TRUE,"(   )",D10))</f>
        <v>(   )</v>
      </c>
      <c r="F10" s="129"/>
      <c r="G10" s="110" t="s">
        <v>120</v>
      </c>
      <c r="H10" s="111">
        <f>C8*F10</f>
        <v>0</v>
      </c>
    </row>
    <row r="11" spans="2:8" ht="18" customHeight="1">
      <c r="B11" s="257"/>
      <c r="C11" s="260"/>
      <c r="D11" s="128" t="s">
        <v>44</v>
      </c>
      <c r="E11" s="109" t="str">
        <f t="shared" si="0"/>
        <v>(   )</v>
      </c>
      <c r="F11" s="129"/>
      <c r="G11" s="110" t="s">
        <v>120</v>
      </c>
      <c r="H11" s="111">
        <f>C8*F11</f>
        <v>0</v>
      </c>
    </row>
    <row r="12" spans="2:8" ht="18" customHeight="1">
      <c r="B12" s="255" t="s">
        <v>46</v>
      </c>
      <c r="C12" s="258">
        <v>900</v>
      </c>
      <c r="D12" s="128" t="s">
        <v>44</v>
      </c>
      <c r="E12" s="109" t="str">
        <f t="shared" si="0"/>
        <v>(   )</v>
      </c>
      <c r="F12" s="129"/>
      <c r="G12" s="110" t="s">
        <v>120</v>
      </c>
      <c r="H12" s="111">
        <f>C12*F12</f>
        <v>0</v>
      </c>
    </row>
    <row r="13" spans="2:8" ht="18" customHeight="1">
      <c r="B13" s="256"/>
      <c r="C13" s="259"/>
      <c r="D13" s="128" t="s">
        <v>44</v>
      </c>
      <c r="E13" s="109" t="str">
        <f t="shared" si="0"/>
        <v>(   )</v>
      </c>
      <c r="F13" s="129"/>
      <c r="G13" s="110" t="s">
        <v>120</v>
      </c>
      <c r="H13" s="111">
        <f>C12*F13</f>
        <v>0</v>
      </c>
    </row>
    <row r="14" spans="2:8" ht="18" customHeight="1">
      <c r="B14" s="256"/>
      <c r="C14" s="259"/>
      <c r="D14" s="128" t="s">
        <v>44</v>
      </c>
      <c r="E14" s="109" t="str">
        <f t="shared" si="0"/>
        <v>(   )</v>
      </c>
      <c r="F14" s="129"/>
      <c r="G14" s="110" t="s">
        <v>120</v>
      </c>
      <c r="H14" s="111">
        <f>C12*F14</f>
        <v>0</v>
      </c>
    </row>
    <row r="15" spans="2:8" ht="18" customHeight="1">
      <c r="B15" s="257"/>
      <c r="C15" s="260"/>
      <c r="D15" s="128" t="s">
        <v>44</v>
      </c>
      <c r="E15" s="109" t="str">
        <f t="shared" si="0"/>
        <v>(   )</v>
      </c>
      <c r="F15" s="129"/>
      <c r="G15" s="110" t="s">
        <v>120</v>
      </c>
      <c r="H15" s="111">
        <f>C12*F15</f>
        <v>0</v>
      </c>
    </row>
    <row r="16" spans="2:8" ht="18" customHeight="1">
      <c r="B16" s="255" t="s">
        <v>108</v>
      </c>
      <c r="C16" s="258">
        <v>3000</v>
      </c>
      <c r="D16" s="128" t="s">
        <v>44</v>
      </c>
      <c r="E16" s="109" t="str">
        <f aca="true" t="shared" si="1" ref="E16:E39">IF(D16="/","(   )",IF(ISERROR(D16)=TRUE,"(   )",D16))</f>
        <v>(   )</v>
      </c>
      <c r="F16" s="129"/>
      <c r="G16" s="94" t="s">
        <v>59</v>
      </c>
      <c r="H16" s="111">
        <f>C16*F16</f>
        <v>0</v>
      </c>
    </row>
    <row r="17" spans="2:8" ht="18" customHeight="1">
      <c r="B17" s="256"/>
      <c r="C17" s="259"/>
      <c r="D17" s="128" t="s">
        <v>44</v>
      </c>
      <c r="E17" s="109" t="str">
        <f t="shared" si="1"/>
        <v>(   )</v>
      </c>
      <c r="F17" s="129"/>
      <c r="G17" s="147" t="s">
        <v>59</v>
      </c>
      <c r="H17" s="111">
        <f>C16*F17</f>
        <v>0</v>
      </c>
    </row>
    <row r="18" spans="2:8" ht="18" customHeight="1">
      <c r="B18" s="256"/>
      <c r="C18" s="259"/>
      <c r="D18" s="128" t="s">
        <v>44</v>
      </c>
      <c r="E18" s="109" t="str">
        <f t="shared" si="1"/>
        <v>(   )</v>
      </c>
      <c r="F18" s="129"/>
      <c r="G18" s="147" t="s">
        <v>59</v>
      </c>
      <c r="H18" s="111">
        <f>C16*F18</f>
        <v>0</v>
      </c>
    </row>
    <row r="19" spans="2:8" ht="18" customHeight="1">
      <c r="B19" s="257"/>
      <c r="C19" s="260"/>
      <c r="D19" s="128" t="s">
        <v>44</v>
      </c>
      <c r="E19" s="109" t="str">
        <f t="shared" si="1"/>
        <v>(   )</v>
      </c>
      <c r="F19" s="129"/>
      <c r="G19" s="147" t="s">
        <v>59</v>
      </c>
      <c r="H19" s="111">
        <f>C16*F19</f>
        <v>0</v>
      </c>
    </row>
    <row r="20" spans="2:8" ht="18" customHeight="1">
      <c r="B20" s="279" t="s">
        <v>124</v>
      </c>
      <c r="C20" s="258">
        <v>800</v>
      </c>
      <c r="D20" s="128" t="s">
        <v>44</v>
      </c>
      <c r="E20" s="109" t="str">
        <f t="shared" si="1"/>
        <v>(   )</v>
      </c>
      <c r="F20" s="129"/>
      <c r="G20" s="147" t="s">
        <v>59</v>
      </c>
      <c r="H20" s="111">
        <f>C20*F20</f>
        <v>0</v>
      </c>
    </row>
    <row r="21" spans="2:8" ht="18" customHeight="1">
      <c r="B21" s="256"/>
      <c r="C21" s="259"/>
      <c r="D21" s="128" t="s">
        <v>44</v>
      </c>
      <c r="E21" s="109" t="str">
        <f t="shared" si="1"/>
        <v>(   )</v>
      </c>
      <c r="F21" s="129"/>
      <c r="G21" s="147" t="s">
        <v>59</v>
      </c>
      <c r="H21" s="111">
        <f>C20*F21</f>
        <v>0</v>
      </c>
    </row>
    <row r="22" spans="2:8" ht="18" customHeight="1">
      <c r="B22" s="256"/>
      <c r="C22" s="259"/>
      <c r="D22" s="128" t="s">
        <v>44</v>
      </c>
      <c r="E22" s="109" t="str">
        <f t="shared" si="1"/>
        <v>(   )</v>
      </c>
      <c r="F22" s="129"/>
      <c r="G22" s="147" t="s">
        <v>59</v>
      </c>
      <c r="H22" s="111">
        <f>C20*F22</f>
        <v>0</v>
      </c>
    </row>
    <row r="23" spans="2:8" ht="18" customHeight="1">
      <c r="B23" s="257"/>
      <c r="C23" s="260"/>
      <c r="D23" s="128" t="s">
        <v>44</v>
      </c>
      <c r="E23" s="109" t="str">
        <f t="shared" si="1"/>
        <v>(   )</v>
      </c>
      <c r="F23" s="129"/>
      <c r="G23" s="147" t="s">
        <v>109</v>
      </c>
      <c r="H23" s="111">
        <f>C20*F23</f>
        <v>0</v>
      </c>
    </row>
    <row r="24" spans="2:8" ht="18" customHeight="1">
      <c r="B24" s="279" t="s">
        <v>121</v>
      </c>
      <c r="C24" s="258">
        <v>2000</v>
      </c>
      <c r="D24" s="128" t="s">
        <v>44</v>
      </c>
      <c r="E24" s="109" t="str">
        <f t="shared" si="1"/>
        <v>(   )</v>
      </c>
      <c r="F24" s="129"/>
      <c r="G24" s="147" t="s">
        <v>120</v>
      </c>
      <c r="H24" s="111">
        <f>C24*F24</f>
        <v>0</v>
      </c>
    </row>
    <row r="25" spans="2:8" ht="18" customHeight="1">
      <c r="B25" s="256"/>
      <c r="C25" s="259"/>
      <c r="D25" s="128" t="s">
        <v>44</v>
      </c>
      <c r="E25" s="109" t="str">
        <f t="shared" si="1"/>
        <v>(   )</v>
      </c>
      <c r="F25" s="129"/>
      <c r="G25" s="148" t="s">
        <v>120</v>
      </c>
      <c r="H25" s="111">
        <f>C24*F25</f>
        <v>0</v>
      </c>
    </row>
    <row r="26" spans="2:8" ht="17.25" customHeight="1">
      <c r="B26" s="256"/>
      <c r="C26" s="259"/>
      <c r="D26" s="128" t="s">
        <v>44</v>
      </c>
      <c r="E26" s="109" t="str">
        <f t="shared" si="1"/>
        <v>(   )</v>
      </c>
      <c r="F26" s="129"/>
      <c r="G26" s="148" t="s">
        <v>120</v>
      </c>
      <c r="H26" s="111">
        <f>C24*F26</f>
        <v>0</v>
      </c>
    </row>
    <row r="27" spans="2:8" ht="18" customHeight="1">
      <c r="B27" s="257"/>
      <c r="C27" s="260"/>
      <c r="D27" s="128" t="s">
        <v>44</v>
      </c>
      <c r="E27" s="109" t="str">
        <f t="shared" si="1"/>
        <v>(   )</v>
      </c>
      <c r="F27" s="129"/>
      <c r="G27" s="148" t="s">
        <v>120</v>
      </c>
      <c r="H27" s="111">
        <f>C24*F27</f>
        <v>0</v>
      </c>
    </row>
    <row r="28" spans="2:8" ht="18.75" customHeight="1">
      <c r="B28" s="255" t="s">
        <v>106</v>
      </c>
      <c r="C28" s="258">
        <v>800</v>
      </c>
      <c r="D28" s="128" t="s">
        <v>44</v>
      </c>
      <c r="E28" s="109" t="str">
        <f t="shared" si="1"/>
        <v>(   )</v>
      </c>
      <c r="F28" s="129"/>
      <c r="G28" s="148" t="s">
        <v>120</v>
      </c>
      <c r="H28" s="111">
        <f>C28*F28</f>
        <v>0</v>
      </c>
    </row>
    <row r="29" spans="2:8" ht="18" customHeight="1">
      <c r="B29" s="256"/>
      <c r="C29" s="259"/>
      <c r="D29" s="128" t="s">
        <v>44</v>
      </c>
      <c r="E29" s="109" t="str">
        <f t="shared" si="1"/>
        <v>(   )</v>
      </c>
      <c r="F29" s="129"/>
      <c r="G29" s="148" t="s">
        <v>120</v>
      </c>
      <c r="H29" s="111">
        <f>C28*F29</f>
        <v>0</v>
      </c>
    </row>
    <row r="30" spans="2:8" ht="18" customHeight="1">
      <c r="B30" s="256"/>
      <c r="C30" s="259"/>
      <c r="D30" s="128" t="s">
        <v>44</v>
      </c>
      <c r="E30" s="109" t="str">
        <f t="shared" si="1"/>
        <v>(   )</v>
      </c>
      <c r="F30" s="129"/>
      <c r="G30" s="148" t="s">
        <v>120</v>
      </c>
      <c r="H30" s="111">
        <f>C28*F30</f>
        <v>0</v>
      </c>
    </row>
    <row r="31" spans="2:8" ht="18" customHeight="1">
      <c r="B31" s="257"/>
      <c r="C31" s="260"/>
      <c r="D31" s="128" t="s">
        <v>44</v>
      </c>
      <c r="E31" s="109" t="str">
        <f t="shared" si="1"/>
        <v>(   )</v>
      </c>
      <c r="F31" s="129"/>
      <c r="G31" s="148" t="s">
        <v>120</v>
      </c>
      <c r="H31" s="111">
        <f>C28*F31</f>
        <v>0</v>
      </c>
    </row>
    <row r="32" spans="2:8" ht="18" customHeight="1">
      <c r="B32" s="270" t="s">
        <v>125</v>
      </c>
      <c r="C32" s="273"/>
      <c r="D32" s="128" t="s">
        <v>44</v>
      </c>
      <c r="E32" s="109" t="str">
        <f t="shared" si="1"/>
        <v>(   )</v>
      </c>
      <c r="F32" s="129"/>
      <c r="G32" s="148" t="s">
        <v>120</v>
      </c>
      <c r="H32" s="111">
        <f>C32*F32</f>
        <v>0</v>
      </c>
    </row>
    <row r="33" spans="2:8" ht="18" customHeight="1">
      <c r="B33" s="271"/>
      <c r="C33" s="274"/>
      <c r="D33" s="128" t="s">
        <v>44</v>
      </c>
      <c r="E33" s="109" t="str">
        <f t="shared" si="1"/>
        <v>(   )</v>
      </c>
      <c r="F33" s="129"/>
      <c r="G33" s="148" t="s">
        <v>120</v>
      </c>
      <c r="H33" s="111">
        <f>C32*F33</f>
        <v>0</v>
      </c>
    </row>
    <row r="34" spans="2:8" ht="18" customHeight="1">
      <c r="B34" s="271"/>
      <c r="C34" s="274"/>
      <c r="D34" s="128" t="s">
        <v>44</v>
      </c>
      <c r="E34" s="109" t="str">
        <f t="shared" si="1"/>
        <v>(   )</v>
      </c>
      <c r="F34" s="129"/>
      <c r="G34" s="148" t="s">
        <v>120</v>
      </c>
      <c r="H34" s="111">
        <f>C32*F34</f>
        <v>0</v>
      </c>
    </row>
    <row r="35" spans="2:8" ht="18" customHeight="1">
      <c r="B35" s="271"/>
      <c r="C35" s="275"/>
      <c r="D35" s="128" t="s">
        <v>44</v>
      </c>
      <c r="E35" s="109" t="str">
        <f t="shared" si="1"/>
        <v>(   )</v>
      </c>
      <c r="F35" s="129"/>
      <c r="G35" s="148" t="s">
        <v>120</v>
      </c>
      <c r="H35" s="111">
        <f>C32*F35</f>
        <v>0</v>
      </c>
    </row>
    <row r="36" spans="2:8" ht="18" customHeight="1">
      <c r="B36" s="270" t="s">
        <v>122</v>
      </c>
      <c r="C36" s="267">
        <v>600</v>
      </c>
      <c r="D36" s="128" t="s">
        <v>44</v>
      </c>
      <c r="E36" s="109" t="str">
        <f t="shared" si="1"/>
        <v>(   )</v>
      </c>
      <c r="F36" s="129"/>
      <c r="G36" s="148" t="s">
        <v>120</v>
      </c>
      <c r="H36" s="111">
        <f>C36*F36</f>
        <v>0</v>
      </c>
    </row>
    <row r="37" spans="2:8" ht="18" customHeight="1">
      <c r="B37" s="271"/>
      <c r="C37" s="268"/>
      <c r="D37" s="128" t="s">
        <v>44</v>
      </c>
      <c r="E37" s="109" t="str">
        <f t="shared" si="1"/>
        <v>(   )</v>
      </c>
      <c r="F37" s="129"/>
      <c r="G37" s="148" t="s">
        <v>120</v>
      </c>
      <c r="H37" s="111">
        <f>C36*F37</f>
        <v>0</v>
      </c>
    </row>
    <row r="38" spans="2:8" ht="18" customHeight="1">
      <c r="B38" s="271"/>
      <c r="C38" s="268"/>
      <c r="D38" s="128" t="s">
        <v>44</v>
      </c>
      <c r="E38" s="109" t="str">
        <f t="shared" si="1"/>
        <v>(   )</v>
      </c>
      <c r="F38" s="129"/>
      <c r="G38" s="148" t="s">
        <v>120</v>
      </c>
      <c r="H38" s="111">
        <f>C36*F38</f>
        <v>0</v>
      </c>
    </row>
    <row r="39" spans="2:8" ht="18" customHeight="1">
      <c r="B39" s="272"/>
      <c r="C39" s="269"/>
      <c r="D39" s="128" t="s">
        <v>44</v>
      </c>
      <c r="E39" s="109" t="str">
        <f t="shared" si="1"/>
        <v>(   )</v>
      </c>
      <c r="F39" s="129"/>
      <c r="G39" s="148" t="s">
        <v>120</v>
      </c>
      <c r="H39" s="111">
        <f>C36*F39</f>
        <v>0</v>
      </c>
    </row>
    <row r="40" spans="2:8" ht="18.75" customHeight="1">
      <c r="B40" s="226" t="s">
        <v>62</v>
      </c>
      <c r="C40" s="227"/>
      <c r="D40" s="227"/>
      <c r="E40" s="242"/>
      <c r="F40" s="276">
        <f>SUM(H8:H39)</f>
        <v>0</v>
      </c>
      <c r="G40" s="277"/>
      <c r="H40" s="278"/>
    </row>
    <row r="41" spans="2:3" ht="24" customHeight="1">
      <c r="B41" s="31" t="s">
        <v>107</v>
      </c>
      <c r="C41" s="112"/>
    </row>
    <row r="42" spans="2:5" ht="24" customHeight="1" thickBot="1">
      <c r="B42" s="31" t="s">
        <v>127</v>
      </c>
      <c r="D42" s="113"/>
      <c r="E42" s="113"/>
    </row>
    <row r="43" spans="2:8" ht="29.25" customHeight="1" thickBot="1">
      <c r="B43" s="264" t="s">
        <v>85</v>
      </c>
      <c r="C43" s="265"/>
      <c r="D43" s="265"/>
      <c r="E43" s="266"/>
      <c r="F43" s="261">
        <f>F40</f>
        <v>0</v>
      </c>
      <c r="G43" s="262"/>
      <c r="H43" s="263"/>
    </row>
  </sheetData>
  <sheetProtection/>
  <mergeCells count="22">
    <mergeCell ref="C20:C23"/>
    <mergeCell ref="C24:C27"/>
    <mergeCell ref="C28:C31"/>
    <mergeCell ref="B32:B35"/>
    <mergeCell ref="B24:B27"/>
    <mergeCell ref="B28:B31"/>
    <mergeCell ref="B20:B23"/>
    <mergeCell ref="F43:H43"/>
    <mergeCell ref="B43:E43"/>
    <mergeCell ref="C36:C39"/>
    <mergeCell ref="B36:B39"/>
    <mergeCell ref="C32:C35"/>
    <mergeCell ref="B40:E40"/>
    <mergeCell ref="F40:H40"/>
    <mergeCell ref="F7:G7"/>
    <mergeCell ref="D7:E7"/>
    <mergeCell ref="B8:B11"/>
    <mergeCell ref="C8:C11"/>
    <mergeCell ref="B12:B15"/>
    <mergeCell ref="B16:B19"/>
    <mergeCell ref="C12:C15"/>
    <mergeCell ref="C16:C19"/>
  </mergeCells>
  <printOptions/>
  <pageMargins left="0.7" right="0.7" top="0.75" bottom="0.75" header="0.3" footer="0.3"/>
  <pageSetup orientation="portrait" paperSize="9" r:id="rId3"/>
  <ignoredErrors>
    <ignoredError sqref="H37 H13 H17 H21 H25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9"/>
  <sheetViews>
    <sheetView zoomScalePageLayoutView="0" workbookViewId="0" topLeftCell="A1">
      <selection activeCell="P26" sqref="P26"/>
    </sheetView>
  </sheetViews>
  <sheetFormatPr defaultColWidth="9.140625" defaultRowHeight="15"/>
  <cols>
    <col min="1" max="1" width="0.71875" style="31" customWidth="1"/>
    <col min="2" max="2" width="3.57421875" style="31" customWidth="1"/>
    <col min="3" max="3" width="17.00390625" style="31" customWidth="1"/>
    <col min="4" max="5" width="4.140625" style="31" customWidth="1"/>
    <col min="6" max="6" width="13.7109375" style="31" customWidth="1"/>
    <col min="7" max="7" width="23.8515625" style="31" customWidth="1"/>
    <col min="8" max="8" width="7.421875" style="31" customWidth="1"/>
    <col min="9" max="9" width="11.00390625" style="31" customWidth="1"/>
    <col min="10" max="11" width="3.57421875" style="31" hidden="1" customWidth="1"/>
    <col min="12" max="12" width="1.1484375" style="31" customWidth="1"/>
    <col min="13" max="16384" width="9.00390625" style="31" customWidth="1"/>
  </cols>
  <sheetData>
    <row r="2" ht="17.25">
      <c r="I2" s="81" t="s">
        <v>68</v>
      </c>
    </row>
    <row r="3" ht="14.25"/>
    <row r="4" ht="13.5" customHeight="1">
      <c r="H4" s="82"/>
    </row>
    <row r="5" ht="13.5" customHeight="1"/>
    <row r="6" ht="13.5" customHeight="1"/>
    <row r="7" ht="13.5" customHeight="1"/>
    <row r="9" ht="14.25" thickBot="1">
      <c r="C9" s="60" t="s">
        <v>50</v>
      </c>
    </row>
    <row r="10" spans="3:9" ht="14.25" hidden="1" thickBot="1">
      <c r="C10" s="60"/>
      <c r="I10" s="136" t="s">
        <v>67</v>
      </c>
    </row>
    <row r="11" spans="3:9" ht="14.25" hidden="1" thickBot="1">
      <c r="C11" s="60"/>
      <c r="H11" s="135" t="s">
        <v>66</v>
      </c>
      <c r="I11" s="72" t="s">
        <v>64</v>
      </c>
    </row>
    <row r="12" spans="4:9" ht="14.25" hidden="1" thickBot="1">
      <c r="D12" s="72" t="s">
        <v>12</v>
      </c>
      <c r="H12" s="72" t="s">
        <v>63</v>
      </c>
      <c r="I12" s="72" t="s">
        <v>15</v>
      </c>
    </row>
    <row r="13" spans="1:9" ht="14.25" hidden="1" thickBot="1">
      <c r="A13" s="72"/>
      <c r="B13" s="72"/>
      <c r="C13" s="72"/>
      <c r="D13" s="72" t="s">
        <v>13</v>
      </c>
      <c r="E13" s="72"/>
      <c r="F13" s="72"/>
      <c r="G13" s="72"/>
      <c r="H13" s="72" t="s">
        <v>55</v>
      </c>
      <c r="I13" s="72" t="s">
        <v>65</v>
      </c>
    </row>
    <row r="14" spans="1:7" ht="14.25" hidden="1" thickBot="1">
      <c r="A14" s="72"/>
      <c r="B14" s="72"/>
      <c r="C14" s="72"/>
      <c r="E14" s="72"/>
      <c r="F14" s="72"/>
      <c r="G14" s="72"/>
    </row>
    <row r="15" spans="1:11" ht="24.75" thickBot="1">
      <c r="A15" s="72"/>
      <c r="B15" s="83"/>
      <c r="C15" s="84" t="s">
        <v>54</v>
      </c>
      <c r="D15" s="84" t="s">
        <v>51</v>
      </c>
      <c r="E15" s="84" t="s">
        <v>52</v>
      </c>
      <c r="F15" s="85" t="s">
        <v>83</v>
      </c>
      <c r="G15" s="84" t="s">
        <v>53</v>
      </c>
      <c r="H15" s="86" t="s">
        <v>66</v>
      </c>
      <c r="I15" s="87" t="s">
        <v>67</v>
      </c>
      <c r="J15" s="31" t="s">
        <v>12</v>
      </c>
      <c r="K15" s="31" t="s">
        <v>13</v>
      </c>
    </row>
    <row r="16" spans="2:11" ht="36.75" customHeight="1">
      <c r="B16" s="139">
        <v>1</v>
      </c>
      <c r="C16" s="143"/>
      <c r="D16" s="144"/>
      <c r="E16" s="143"/>
      <c r="F16" s="143"/>
      <c r="G16" s="143"/>
      <c r="H16" s="144" t="s">
        <v>66</v>
      </c>
      <c r="I16" s="143" t="s">
        <v>67</v>
      </c>
      <c r="J16" s="31">
        <f>IF(D16="男",I16,"")</f>
      </c>
      <c r="K16" s="31">
        <f>IF(D16="女",I16,"")</f>
      </c>
    </row>
    <row r="17" spans="2:11" ht="36.75" customHeight="1">
      <c r="B17" s="142">
        <f>B16+1</f>
        <v>2</v>
      </c>
      <c r="C17" s="145"/>
      <c r="D17" s="146"/>
      <c r="E17" s="145"/>
      <c r="F17" s="145"/>
      <c r="G17" s="145"/>
      <c r="H17" s="146" t="s">
        <v>66</v>
      </c>
      <c r="I17" s="145" t="s">
        <v>67</v>
      </c>
      <c r="J17" s="31">
        <f aca="true" t="shared" si="0" ref="J17:J26">IF(D17="男",I17,"")</f>
      </c>
      <c r="K17" s="31">
        <f aca="true" t="shared" si="1" ref="K17:K26">IF(D17="女",I17,"")</f>
      </c>
    </row>
    <row r="18" spans="2:11" ht="36.75" customHeight="1">
      <c r="B18" s="142">
        <f aca="true" t="shared" si="2" ref="B18:B28">B17+1</f>
        <v>3</v>
      </c>
      <c r="C18" s="145"/>
      <c r="D18" s="146"/>
      <c r="E18" s="145"/>
      <c r="F18" s="145"/>
      <c r="G18" s="145"/>
      <c r="H18" s="146" t="s">
        <v>66</v>
      </c>
      <c r="I18" s="145" t="s">
        <v>67</v>
      </c>
      <c r="J18" s="31">
        <f t="shared" si="0"/>
      </c>
      <c r="K18" s="31">
        <f t="shared" si="1"/>
      </c>
    </row>
    <row r="19" spans="2:11" ht="36.75" customHeight="1">
      <c r="B19" s="142">
        <f t="shared" si="2"/>
        <v>4</v>
      </c>
      <c r="C19" s="145"/>
      <c r="D19" s="146"/>
      <c r="E19" s="145"/>
      <c r="F19" s="145"/>
      <c r="G19" s="145"/>
      <c r="H19" s="146" t="s">
        <v>66</v>
      </c>
      <c r="I19" s="145" t="s">
        <v>67</v>
      </c>
      <c r="J19" s="31">
        <f t="shared" si="0"/>
      </c>
      <c r="K19" s="31">
        <f t="shared" si="1"/>
      </c>
    </row>
    <row r="20" spans="2:11" ht="36.75" customHeight="1">
      <c r="B20" s="142">
        <f t="shared" si="2"/>
        <v>5</v>
      </c>
      <c r="C20" s="145"/>
      <c r="D20" s="146"/>
      <c r="E20" s="145"/>
      <c r="F20" s="145"/>
      <c r="G20" s="145"/>
      <c r="H20" s="146" t="s">
        <v>66</v>
      </c>
      <c r="I20" s="145" t="s">
        <v>67</v>
      </c>
      <c r="J20" s="31">
        <f t="shared" si="0"/>
      </c>
      <c r="K20" s="31">
        <f t="shared" si="1"/>
      </c>
    </row>
    <row r="21" spans="2:11" ht="36.75" customHeight="1">
      <c r="B21" s="142">
        <f t="shared" si="2"/>
        <v>6</v>
      </c>
      <c r="C21" s="145"/>
      <c r="D21" s="146"/>
      <c r="E21" s="145"/>
      <c r="F21" s="145"/>
      <c r="G21" s="145"/>
      <c r="H21" s="146" t="s">
        <v>66</v>
      </c>
      <c r="I21" s="145" t="s">
        <v>67</v>
      </c>
      <c r="J21" s="31">
        <f t="shared" si="0"/>
      </c>
      <c r="K21" s="31">
        <f t="shared" si="1"/>
      </c>
    </row>
    <row r="22" spans="2:11" ht="36.75" customHeight="1">
      <c r="B22" s="142">
        <f t="shared" si="2"/>
        <v>7</v>
      </c>
      <c r="C22" s="145"/>
      <c r="D22" s="146"/>
      <c r="E22" s="145"/>
      <c r="F22" s="145"/>
      <c r="G22" s="145"/>
      <c r="H22" s="146" t="s">
        <v>66</v>
      </c>
      <c r="I22" s="145" t="s">
        <v>67</v>
      </c>
      <c r="J22" s="31">
        <f t="shared" si="0"/>
      </c>
      <c r="K22" s="31">
        <f t="shared" si="1"/>
      </c>
    </row>
    <row r="23" spans="2:11" ht="36.75" customHeight="1">
      <c r="B23" s="142">
        <f t="shared" si="2"/>
        <v>8</v>
      </c>
      <c r="C23" s="145"/>
      <c r="D23" s="146"/>
      <c r="E23" s="145"/>
      <c r="F23" s="145"/>
      <c r="G23" s="145"/>
      <c r="H23" s="146" t="s">
        <v>66</v>
      </c>
      <c r="I23" s="145" t="s">
        <v>67</v>
      </c>
      <c r="J23" s="31">
        <f t="shared" si="0"/>
      </c>
      <c r="K23" s="31">
        <f t="shared" si="1"/>
      </c>
    </row>
    <row r="24" spans="2:11" ht="36.75" customHeight="1">
      <c r="B24" s="142">
        <f t="shared" si="2"/>
        <v>9</v>
      </c>
      <c r="C24" s="145"/>
      <c r="D24" s="146"/>
      <c r="E24" s="145"/>
      <c r="F24" s="145"/>
      <c r="G24" s="145"/>
      <c r="H24" s="146" t="s">
        <v>66</v>
      </c>
      <c r="I24" s="145" t="s">
        <v>67</v>
      </c>
      <c r="J24" s="31">
        <f t="shared" si="0"/>
      </c>
      <c r="K24" s="31">
        <f t="shared" si="1"/>
      </c>
    </row>
    <row r="25" spans="2:11" ht="36.75" customHeight="1">
      <c r="B25" s="142">
        <f t="shared" si="2"/>
        <v>10</v>
      </c>
      <c r="C25" s="145"/>
      <c r="D25" s="146"/>
      <c r="E25" s="145"/>
      <c r="F25" s="145"/>
      <c r="G25" s="145"/>
      <c r="H25" s="146" t="s">
        <v>66</v>
      </c>
      <c r="I25" s="145" t="s">
        <v>67</v>
      </c>
      <c r="J25" s="31">
        <f t="shared" si="0"/>
      </c>
      <c r="K25" s="31">
        <f t="shared" si="1"/>
      </c>
    </row>
    <row r="26" spans="2:11" ht="36.75" customHeight="1">
      <c r="B26" s="142">
        <f t="shared" si="2"/>
        <v>11</v>
      </c>
      <c r="C26" s="145"/>
      <c r="D26" s="146"/>
      <c r="E26" s="145"/>
      <c r="F26" s="145"/>
      <c r="G26" s="145"/>
      <c r="H26" s="146" t="s">
        <v>66</v>
      </c>
      <c r="I26" s="145" t="s">
        <v>67</v>
      </c>
      <c r="J26" s="31">
        <f t="shared" si="0"/>
      </c>
      <c r="K26" s="31">
        <f t="shared" si="1"/>
      </c>
    </row>
    <row r="27" spans="2:9" ht="36.75" customHeight="1">
      <c r="B27" s="142">
        <f t="shared" si="2"/>
        <v>12</v>
      </c>
      <c r="C27" s="145"/>
      <c r="D27" s="146"/>
      <c r="E27" s="145"/>
      <c r="F27" s="145"/>
      <c r="G27" s="145"/>
      <c r="H27" s="146" t="s">
        <v>66</v>
      </c>
      <c r="I27" s="145" t="s">
        <v>67</v>
      </c>
    </row>
    <row r="28" spans="2:9" ht="36.75" customHeight="1">
      <c r="B28" s="142">
        <f t="shared" si="2"/>
        <v>13</v>
      </c>
      <c r="C28" s="145"/>
      <c r="D28" s="146"/>
      <c r="E28" s="145"/>
      <c r="F28" s="145"/>
      <c r="G28" s="145"/>
      <c r="H28" s="146" t="s">
        <v>66</v>
      </c>
      <c r="I28" s="145" t="s">
        <v>67</v>
      </c>
    </row>
    <row r="29" spans="2:9" ht="15" customHeight="1">
      <c r="B29" s="138"/>
      <c r="C29" s="89"/>
      <c r="D29" s="138"/>
      <c r="E29" s="89"/>
      <c r="F29" s="89"/>
      <c r="G29" s="89"/>
      <c r="H29" s="90"/>
      <c r="I29" s="91"/>
    </row>
    <row r="30" ht="13.5">
      <c r="B30" s="31" t="s">
        <v>112</v>
      </c>
    </row>
    <row r="31" spans="2:6" ht="16.5" customHeight="1">
      <c r="B31" s="92"/>
      <c r="C31" s="74" t="s">
        <v>81</v>
      </c>
      <c r="D31" s="93">
        <f>COUNTIF(H16:H29,H12)</f>
        <v>0</v>
      </c>
      <c r="E31" s="137" t="s">
        <v>82</v>
      </c>
      <c r="F31" s="95" t="s">
        <v>79</v>
      </c>
    </row>
    <row r="32" spans="2:6" ht="16.5" customHeight="1">
      <c r="B32" s="78"/>
      <c r="C32" s="79" t="s">
        <v>100</v>
      </c>
      <c r="D32" s="96">
        <f>COUNTIF(H16:H25,H13)</f>
        <v>0</v>
      </c>
      <c r="E32" s="141" t="s">
        <v>82</v>
      </c>
      <c r="F32" s="95" t="s">
        <v>80</v>
      </c>
    </row>
    <row r="33" spans="4:5" ht="13.5">
      <c r="D33" s="98"/>
      <c r="E33" s="72"/>
    </row>
    <row r="34" spans="2:5" ht="13.5">
      <c r="B34" s="99"/>
      <c r="C34" s="100" t="s">
        <v>74</v>
      </c>
      <c r="D34" s="101">
        <f>COUNTIF(J16:J25,I11)</f>
        <v>0</v>
      </c>
      <c r="E34" s="140" t="s">
        <v>14</v>
      </c>
    </row>
    <row r="35" spans="2:5" ht="13.5">
      <c r="B35" s="75"/>
      <c r="C35" s="103" t="s">
        <v>13</v>
      </c>
      <c r="D35" s="104">
        <f>COUNTIF(K16:K25,I11)</f>
        <v>0</v>
      </c>
      <c r="E35" s="105" t="s">
        <v>14</v>
      </c>
    </row>
    <row r="36" spans="2:5" ht="13.5">
      <c r="B36" s="99"/>
      <c r="C36" s="100" t="s">
        <v>76</v>
      </c>
      <c r="D36" s="101">
        <f>COUNTIF(J16:J25,I12)</f>
        <v>0</v>
      </c>
      <c r="E36" s="140" t="s">
        <v>14</v>
      </c>
    </row>
    <row r="37" spans="2:5" ht="13.5">
      <c r="B37" s="78"/>
      <c r="C37" s="106" t="s">
        <v>13</v>
      </c>
      <c r="D37" s="96">
        <f>COUNTIF(K16:K25,I12)</f>
        <v>0</v>
      </c>
      <c r="E37" s="141" t="s">
        <v>14</v>
      </c>
    </row>
    <row r="38" spans="2:5" ht="13.5">
      <c r="B38" s="75"/>
      <c r="C38" s="103" t="s">
        <v>78</v>
      </c>
      <c r="D38" s="104">
        <f>COUNTIF(J16:J25,I13)</f>
        <v>0</v>
      </c>
      <c r="E38" s="105" t="s">
        <v>14</v>
      </c>
    </row>
    <row r="39" spans="2:5" ht="13.5">
      <c r="B39" s="78"/>
      <c r="C39" s="106" t="s">
        <v>13</v>
      </c>
      <c r="D39" s="96">
        <f>COUNTIF(K16:K25,I13)</f>
        <v>0</v>
      </c>
      <c r="E39" s="141" t="s">
        <v>14</v>
      </c>
    </row>
  </sheetData>
  <sheetProtection/>
  <dataValidations count="3">
    <dataValidation type="list" allowBlank="1" showInputMessage="1" showErrorMessage="1" sqref="I16:I28">
      <formula1>$I$10:$I$14</formula1>
    </dataValidation>
    <dataValidation type="list" allowBlank="1" showInputMessage="1" showErrorMessage="1" sqref="H16:H28">
      <formula1>$H$11:$H$14</formula1>
    </dataValidation>
    <dataValidation type="list" allowBlank="1" showInputMessage="1" showErrorMessage="1" sqref="D16:D28">
      <formula1>$D$12:$D$14</formula1>
    </dataValidation>
  </dataValidations>
  <printOptions horizontalCentered="1"/>
  <pageMargins left="0.7874015748031497" right="0.7874015748031497" top="0.5905511811023623" bottom="0.5905511811023623" header="0.31496062992125984" footer="0.31496062992125984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N43" sqref="N43"/>
    </sheetView>
  </sheetViews>
  <sheetFormatPr defaultColWidth="9.140625" defaultRowHeight="15"/>
  <cols>
    <col min="1" max="1" width="0.9921875" style="1" customWidth="1"/>
    <col min="2" max="2" width="3.57421875" style="1" customWidth="1"/>
    <col min="3" max="3" width="17.00390625" style="1" customWidth="1"/>
    <col min="4" max="5" width="4.140625" style="1" customWidth="1"/>
    <col min="6" max="6" width="13.7109375" style="1" customWidth="1"/>
    <col min="7" max="7" width="23.8515625" style="1" customWidth="1"/>
    <col min="8" max="8" width="7.00390625" style="1" customWidth="1"/>
    <col min="9" max="9" width="10.8515625" style="4" customWidth="1"/>
    <col min="10" max="11" width="3.57421875" style="1" hidden="1" customWidth="1"/>
    <col min="12" max="12" width="0.5625" style="1" customWidth="1"/>
    <col min="13" max="16384" width="9.00390625" style="1" customWidth="1"/>
  </cols>
  <sheetData>
    <row r="1" ht="17.25">
      <c r="I1" s="30" t="s">
        <v>102</v>
      </c>
    </row>
    <row r="2" ht="14.25"/>
    <row r="3" ht="13.5" customHeight="1">
      <c r="H3" s="2"/>
    </row>
    <row r="4" ht="13.5" customHeight="1"/>
    <row r="5" ht="13.5" customHeight="1"/>
    <row r="6" ht="13.5" customHeight="1"/>
    <row r="8" ht="14.25" thickBot="1">
      <c r="C8" s="3" t="s">
        <v>50</v>
      </c>
    </row>
    <row r="9" spans="3:9" ht="14.25" hidden="1" thickBot="1">
      <c r="C9" s="3"/>
      <c r="I9" s="135" t="s">
        <v>67</v>
      </c>
    </row>
    <row r="10" spans="8:9" ht="14.25" hidden="1" thickBot="1">
      <c r="H10" s="135" t="s">
        <v>66</v>
      </c>
      <c r="I10" s="4" t="s">
        <v>64</v>
      </c>
    </row>
    <row r="11" spans="4:9" ht="14.25" hidden="1" thickBot="1">
      <c r="D11" s="72" t="s">
        <v>12</v>
      </c>
      <c r="E11" s="31"/>
      <c r="F11" s="31"/>
      <c r="G11" s="31"/>
      <c r="H11" s="72" t="s">
        <v>63</v>
      </c>
      <c r="I11" s="4" t="s">
        <v>15</v>
      </c>
    </row>
    <row r="12" spans="1:9" ht="14.25" hidden="1" thickBot="1">
      <c r="A12" s="4"/>
      <c r="B12" s="4"/>
      <c r="C12" s="4"/>
      <c r="D12" s="4" t="s">
        <v>13</v>
      </c>
      <c r="E12" s="4"/>
      <c r="F12" s="4"/>
      <c r="G12" s="4"/>
      <c r="H12" s="4" t="s">
        <v>55</v>
      </c>
      <c r="I12" s="4" t="s">
        <v>65</v>
      </c>
    </row>
    <row r="13" spans="1:7" ht="14.25" hidden="1" thickBot="1">
      <c r="A13" s="4"/>
      <c r="B13" s="4"/>
      <c r="C13" s="4"/>
      <c r="E13" s="4"/>
      <c r="F13" s="4"/>
      <c r="G13" s="4"/>
    </row>
    <row r="14" spans="1:11" ht="24.75" thickBot="1">
      <c r="A14" s="4"/>
      <c r="B14" s="24"/>
      <c r="C14" s="25" t="s">
        <v>54</v>
      </c>
      <c r="D14" s="25" t="s">
        <v>51</v>
      </c>
      <c r="E14" s="25" t="s">
        <v>52</v>
      </c>
      <c r="F14" s="26" t="s">
        <v>83</v>
      </c>
      <c r="G14" s="25" t="s">
        <v>53</v>
      </c>
      <c r="H14" s="27" t="s">
        <v>66</v>
      </c>
      <c r="I14" s="134" t="s">
        <v>67</v>
      </c>
      <c r="J14" s="1" t="s">
        <v>12</v>
      </c>
      <c r="K14" s="1" t="s">
        <v>13</v>
      </c>
    </row>
    <row r="15" spans="2:11" ht="38.25" customHeight="1">
      <c r="B15" s="28">
        <v>1</v>
      </c>
      <c r="C15" s="143"/>
      <c r="D15" s="144"/>
      <c r="E15" s="143"/>
      <c r="F15" s="143"/>
      <c r="G15" s="143"/>
      <c r="H15" s="144" t="s">
        <v>66</v>
      </c>
      <c r="I15" s="144" t="s">
        <v>67</v>
      </c>
      <c r="J15" s="1">
        <f aca="true" t="shared" si="0" ref="J15:J21">IF(D15="男",I15,"")</f>
      </c>
      <c r="K15" s="1">
        <f aca="true" t="shared" si="1" ref="K15:K21">IF(D15="女",I15,"")</f>
      </c>
    </row>
    <row r="16" spans="2:11" ht="38.25" customHeight="1">
      <c r="B16" s="29">
        <f>B15+1</f>
        <v>2</v>
      </c>
      <c r="C16" s="145"/>
      <c r="D16" s="146"/>
      <c r="E16" s="145"/>
      <c r="F16" s="145"/>
      <c r="G16" s="145"/>
      <c r="H16" s="146" t="s">
        <v>66</v>
      </c>
      <c r="I16" s="146" t="s">
        <v>67</v>
      </c>
      <c r="J16" s="1">
        <f t="shared" si="0"/>
      </c>
      <c r="K16" s="1">
        <f t="shared" si="1"/>
      </c>
    </row>
    <row r="17" spans="2:11" ht="38.25" customHeight="1">
      <c r="B17" s="29">
        <f aca="true" t="shared" si="2" ref="B17:B47">B16+1</f>
        <v>3</v>
      </c>
      <c r="C17" s="145"/>
      <c r="D17" s="146"/>
      <c r="E17" s="145"/>
      <c r="F17" s="145"/>
      <c r="G17" s="145"/>
      <c r="H17" s="146" t="s">
        <v>66</v>
      </c>
      <c r="I17" s="146" t="s">
        <v>67</v>
      </c>
      <c r="J17" s="1">
        <f t="shared" si="0"/>
      </c>
      <c r="K17" s="1">
        <f t="shared" si="1"/>
      </c>
    </row>
    <row r="18" spans="2:11" ht="38.25" customHeight="1">
      <c r="B18" s="29">
        <f t="shared" si="2"/>
        <v>4</v>
      </c>
      <c r="C18" s="145"/>
      <c r="D18" s="146"/>
      <c r="E18" s="145"/>
      <c r="F18" s="145"/>
      <c r="G18" s="145"/>
      <c r="H18" s="146" t="s">
        <v>66</v>
      </c>
      <c r="I18" s="146" t="s">
        <v>67</v>
      </c>
      <c r="J18" s="1">
        <f t="shared" si="0"/>
      </c>
      <c r="K18" s="1">
        <f t="shared" si="1"/>
      </c>
    </row>
    <row r="19" spans="2:11" ht="38.25" customHeight="1">
      <c r="B19" s="29">
        <f t="shared" si="2"/>
        <v>5</v>
      </c>
      <c r="C19" s="145"/>
      <c r="D19" s="146"/>
      <c r="E19" s="145"/>
      <c r="F19" s="145"/>
      <c r="G19" s="145"/>
      <c r="H19" s="146" t="s">
        <v>66</v>
      </c>
      <c r="I19" s="146" t="s">
        <v>67</v>
      </c>
      <c r="J19" s="1">
        <f t="shared" si="0"/>
      </c>
      <c r="K19" s="1">
        <f t="shared" si="1"/>
      </c>
    </row>
    <row r="20" spans="2:11" ht="38.25" customHeight="1">
      <c r="B20" s="29">
        <f t="shared" si="2"/>
        <v>6</v>
      </c>
      <c r="C20" s="145"/>
      <c r="D20" s="146"/>
      <c r="E20" s="145"/>
      <c r="F20" s="145"/>
      <c r="G20" s="145"/>
      <c r="H20" s="146" t="s">
        <v>66</v>
      </c>
      <c r="I20" s="146" t="s">
        <v>67</v>
      </c>
      <c r="J20" s="1">
        <f t="shared" si="0"/>
      </c>
      <c r="K20" s="1">
        <f t="shared" si="1"/>
      </c>
    </row>
    <row r="21" spans="2:11" ht="38.25" customHeight="1">
      <c r="B21" s="29">
        <f t="shared" si="2"/>
        <v>7</v>
      </c>
      <c r="C21" s="145"/>
      <c r="D21" s="146"/>
      <c r="E21" s="145"/>
      <c r="F21" s="145"/>
      <c r="G21" s="145"/>
      <c r="H21" s="146" t="s">
        <v>66</v>
      </c>
      <c r="I21" s="146" t="s">
        <v>67</v>
      </c>
      <c r="J21" s="1">
        <f t="shared" si="0"/>
      </c>
      <c r="K21" s="1">
        <f t="shared" si="1"/>
      </c>
    </row>
    <row r="22" spans="2:9" ht="38.25" customHeight="1">
      <c r="B22" s="29">
        <f t="shared" si="2"/>
        <v>8</v>
      </c>
      <c r="C22" s="145"/>
      <c r="D22" s="146"/>
      <c r="E22" s="145"/>
      <c r="F22" s="145"/>
      <c r="G22" s="145"/>
      <c r="H22" s="146" t="s">
        <v>66</v>
      </c>
      <c r="I22" s="146" t="s">
        <v>67</v>
      </c>
    </row>
    <row r="23" spans="2:9" ht="38.25" customHeight="1">
      <c r="B23" s="29">
        <f t="shared" si="2"/>
        <v>9</v>
      </c>
      <c r="C23" s="145"/>
      <c r="D23" s="146"/>
      <c r="E23" s="145"/>
      <c r="F23" s="145"/>
      <c r="G23" s="145"/>
      <c r="H23" s="146" t="s">
        <v>66</v>
      </c>
      <c r="I23" s="146" t="s">
        <v>67</v>
      </c>
    </row>
    <row r="24" spans="2:9" ht="38.25" customHeight="1">
      <c r="B24" s="29">
        <f t="shared" si="2"/>
        <v>10</v>
      </c>
      <c r="C24" s="145"/>
      <c r="D24" s="146"/>
      <c r="E24" s="145"/>
      <c r="F24" s="145"/>
      <c r="G24" s="145"/>
      <c r="H24" s="146" t="s">
        <v>66</v>
      </c>
      <c r="I24" s="146" t="s">
        <v>67</v>
      </c>
    </row>
    <row r="25" spans="2:9" ht="38.25" customHeight="1">
      <c r="B25" s="29">
        <f t="shared" si="2"/>
        <v>11</v>
      </c>
      <c r="C25" s="145"/>
      <c r="D25" s="146"/>
      <c r="E25" s="145"/>
      <c r="F25" s="145"/>
      <c r="G25" s="145"/>
      <c r="H25" s="146" t="s">
        <v>66</v>
      </c>
      <c r="I25" s="146" t="s">
        <v>67</v>
      </c>
    </row>
    <row r="26" spans="2:9" ht="38.25" customHeight="1">
      <c r="B26" s="29">
        <f t="shared" si="2"/>
        <v>12</v>
      </c>
      <c r="C26" s="145"/>
      <c r="D26" s="146"/>
      <c r="E26" s="145"/>
      <c r="F26" s="145"/>
      <c r="G26" s="145"/>
      <c r="H26" s="146" t="s">
        <v>66</v>
      </c>
      <c r="I26" s="146" t="s">
        <v>67</v>
      </c>
    </row>
    <row r="27" spans="2:9" ht="38.25" customHeight="1">
      <c r="B27" s="29">
        <f t="shared" si="2"/>
        <v>13</v>
      </c>
      <c r="C27" s="145"/>
      <c r="D27" s="146"/>
      <c r="E27" s="145"/>
      <c r="F27" s="145"/>
      <c r="G27" s="145"/>
      <c r="H27" s="146" t="s">
        <v>66</v>
      </c>
      <c r="I27" s="146" t="s">
        <v>67</v>
      </c>
    </row>
    <row r="28" spans="2:9" ht="38.25" customHeight="1">
      <c r="B28" s="29">
        <f t="shared" si="2"/>
        <v>14</v>
      </c>
      <c r="C28" s="145"/>
      <c r="D28" s="146"/>
      <c r="E28" s="145"/>
      <c r="F28" s="145"/>
      <c r="G28" s="145"/>
      <c r="H28" s="146" t="s">
        <v>66</v>
      </c>
      <c r="I28" s="146" t="s">
        <v>67</v>
      </c>
    </row>
    <row r="29" spans="2:9" ht="38.25" customHeight="1">
      <c r="B29" s="29">
        <f t="shared" si="2"/>
        <v>15</v>
      </c>
      <c r="C29" s="145"/>
      <c r="D29" s="146"/>
      <c r="E29" s="145"/>
      <c r="F29" s="145"/>
      <c r="G29" s="145"/>
      <c r="H29" s="146" t="s">
        <v>66</v>
      </c>
      <c r="I29" s="146" t="s">
        <v>67</v>
      </c>
    </row>
    <row r="30" spans="2:9" ht="38.25" customHeight="1">
      <c r="B30" s="29">
        <f t="shared" si="2"/>
        <v>16</v>
      </c>
      <c r="C30" s="145"/>
      <c r="D30" s="146"/>
      <c r="E30" s="145"/>
      <c r="F30" s="145"/>
      <c r="G30" s="145"/>
      <c r="H30" s="146" t="s">
        <v>66</v>
      </c>
      <c r="I30" s="146" t="s">
        <v>67</v>
      </c>
    </row>
    <row r="31" spans="2:9" ht="38.25" customHeight="1">
      <c r="B31" s="29">
        <f t="shared" si="2"/>
        <v>17</v>
      </c>
      <c r="C31" s="145"/>
      <c r="D31" s="146"/>
      <c r="E31" s="145"/>
      <c r="F31" s="145"/>
      <c r="G31" s="145"/>
      <c r="H31" s="146" t="s">
        <v>66</v>
      </c>
      <c r="I31" s="146" t="s">
        <v>67</v>
      </c>
    </row>
    <row r="32" spans="2:9" ht="38.25" customHeight="1">
      <c r="B32" s="29">
        <f t="shared" si="2"/>
        <v>18</v>
      </c>
      <c r="C32" s="145"/>
      <c r="D32" s="146"/>
      <c r="E32" s="145"/>
      <c r="F32" s="145"/>
      <c r="G32" s="145"/>
      <c r="H32" s="146" t="s">
        <v>66</v>
      </c>
      <c r="I32" s="146" t="s">
        <v>67</v>
      </c>
    </row>
    <row r="33" spans="2:9" ht="38.25" customHeight="1">
      <c r="B33" s="29">
        <f t="shared" si="2"/>
        <v>19</v>
      </c>
      <c r="C33" s="145"/>
      <c r="D33" s="146"/>
      <c r="E33" s="145"/>
      <c r="F33" s="145"/>
      <c r="G33" s="145"/>
      <c r="H33" s="146" t="s">
        <v>66</v>
      </c>
      <c r="I33" s="146" t="s">
        <v>67</v>
      </c>
    </row>
    <row r="34" spans="2:9" ht="38.25" customHeight="1">
      <c r="B34" s="29">
        <f t="shared" si="2"/>
        <v>20</v>
      </c>
      <c r="C34" s="145"/>
      <c r="D34" s="146"/>
      <c r="E34" s="145"/>
      <c r="F34" s="145"/>
      <c r="G34" s="145"/>
      <c r="H34" s="146" t="s">
        <v>66</v>
      </c>
      <c r="I34" s="146" t="s">
        <v>67</v>
      </c>
    </row>
    <row r="35" spans="2:9" ht="38.25" customHeight="1">
      <c r="B35" s="29">
        <f t="shared" si="2"/>
        <v>21</v>
      </c>
      <c r="C35" s="145"/>
      <c r="D35" s="146"/>
      <c r="E35" s="145"/>
      <c r="F35" s="145"/>
      <c r="G35" s="145"/>
      <c r="H35" s="146" t="s">
        <v>66</v>
      </c>
      <c r="I35" s="146" t="s">
        <v>67</v>
      </c>
    </row>
    <row r="36" spans="2:9" ht="38.25" customHeight="1">
      <c r="B36" s="29">
        <f t="shared" si="2"/>
        <v>22</v>
      </c>
      <c r="C36" s="145"/>
      <c r="D36" s="146"/>
      <c r="E36" s="145"/>
      <c r="F36" s="145"/>
      <c r="G36" s="145"/>
      <c r="H36" s="146" t="s">
        <v>66</v>
      </c>
      <c r="I36" s="146" t="s">
        <v>67</v>
      </c>
    </row>
    <row r="37" spans="2:9" ht="38.25" customHeight="1">
      <c r="B37" s="29">
        <f t="shared" si="2"/>
        <v>23</v>
      </c>
      <c r="C37" s="145"/>
      <c r="D37" s="146"/>
      <c r="E37" s="145"/>
      <c r="F37" s="145"/>
      <c r="G37" s="145"/>
      <c r="H37" s="146" t="s">
        <v>66</v>
      </c>
      <c r="I37" s="146" t="s">
        <v>67</v>
      </c>
    </row>
    <row r="38" spans="2:9" ht="38.25" customHeight="1">
      <c r="B38" s="29">
        <f t="shared" si="2"/>
        <v>24</v>
      </c>
      <c r="C38" s="145"/>
      <c r="D38" s="146"/>
      <c r="E38" s="145"/>
      <c r="F38" s="145"/>
      <c r="G38" s="145"/>
      <c r="H38" s="146" t="s">
        <v>66</v>
      </c>
      <c r="I38" s="146" t="s">
        <v>67</v>
      </c>
    </row>
    <row r="39" spans="2:9" ht="38.25" customHeight="1">
      <c r="B39" s="29">
        <f t="shared" si="2"/>
        <v>25</v>
      </c>
      <c r="C39" s="145"/>
      <c r="D39" s="146"/>
      <c r="E39" s="145"/>
      <c r="F39" s="145"/>
      <c r="G39" s="145"/>
      <c r="H39" s="146" t="s">
        <v>66</v>
      </c>
      <c r="I39" s="146" t="s">
        <v>67</v>
      </c>
    </row>
    <row r="40" spans="2:9" ht="38.25" customHeight="1">
      <c r="B40" s="29">
        <f t="shared" si="2"/>
        <v>26</v>
      </c>
      <c r="C40" s="145"/>
      <c r="D40" s="146"/>
      <c r="E40" s="145"/>
      <c r="F40" s="145"/>
      <c r="G40" s="145"/>
      <c r="H40" s="146" t="s">
        <v>66</v>
      </c>
      <c r="I40" s="146" t="s">
        <v>67</v>
      </c>
    </row>
    <row r="41" spans="2:9" ht="38.25" customHeight="1">
      <c r="B41" s="29">
        <f t="shared" si="2"/>
        <v>27</v>
      </c>
      <c r="C41" s="145"/>
      <c r="D41" s="146"/>
      <c r="E41" s="145"/>
      <c r="F41" s="145"/>
      <c r="G41" s="145"/>
      <c r="H41" s="146" t="s">
        <v>66</v>
      </c>
      <c r="I41" s="146" t="s">
        <v>67</v>
      </c>
    </row>
    <row r="42" spans="2:9" ht="38.25" customHeight="1">
      <c r="B42" s="29">
        <f t="shared" si="2"/>
        <v>28</v>
      </c>
      <c r="C42" s="145"/>
      <c r="D42" s="146"/>
      <c r="E42" s="145"/>
      <c r="F42" s="145"/>
      <c r="G42" s="145"/>
      <c r="H42" s="146" t="s">
        <v>66</v>
      </c>
      <c r="I42" s="146" t="s">
        <v>67</v>
      </c>
    </row>
    <row r="43" spans="2:9" ht="38.25" customHeight="1">
      <c r="B43" s="29">
        <f t="shared" si="2"/>
        <v>29</v>
      </c>
      <c r="C43" s="145"/>
      <c r="D43" s="146"/>
      <c r="E43" s="145"/>
      <c r="F43" s="145"/>
      <c r="G43" s="145"/>
      <c r="H43" s="146" t="s">
        <v>66</v>
      </c>
      <c r="I43" s="146" t="s">
        <v>67</v>
      </c>
    </row>
    <row r="44" spans="2:9" ht="38.25" customHeight="1">
      <c r="B44" s="29">
        <f t="shared" si="2"/>
        <v>30</v>
      </c>
      <c r="C44" s="145"/>
      <c r="D44" s="146"/>
      <c r="E44" s="145"/>
      <c r="F44" s="145"/>
      <c r="G44" s="145"/>
      <c r="H44" s="146" t="s">
        <v>66</v>
      </c>
      <c r="I44" s="146" t="s">
        <v>67</v>
      </c>
    </row>
    <row r="45" spans="2:9" ht="38.25" customHeight="1">
      <c r="B45" s="29">
        <f t="shared" si="2"/>
        <v>31</v>
      </c>
      <c r="C45" s="145"/>
      <c r="D45" s="146"/>
      <c r="E45" s="145"/>
      <c r="F45" s="145"/>
      <c r="G45" s="145"/>
      <c r="H45" s="146" t="s">
        <v>66</v>
      </c>
      <c r="I45" s="146" t="s">
        <v>67</v>
      </c>
    </row>
    <row r="46" spans="2:9" ht="38.25" customHeight="1">
      <c r="B46" s="29">
        <f t="shared" si="2"/>
        <v>32</v>
      </c>
      <c r="C46" s="145"/>
      <c r="D46" s="146"/>
      <c r="E46" s="145"/>
      <c r="F46" s="145"/>
      <c r="G46" s="145"/>
      <c r="H46" s="146" t="s">
        <v>66</v>
      </c>
      <c r="I46" s="146" t="s">
        <v>67</v>
      </c>
    </row>
    <row r="47" spans="2:9" ht="38.25" customHeight="1">
      <c r="B47" s="29">
        <f t="shared" si="2"/>
        <v>33</v>
      </c>
      <c r="C47" s="145"/>
      <c r="D47" s="146"/>
      <c r="E47" s="145"/>
      <c r="F47" s="145"/>
      <c r="G47" s="145"/>
      <c r="H47" s="146" t="s">
        <v>66</v>
      </c>
      <c r="I47" s="146" t="s">
        <v>67</v>
      </c>
    </row>
    <row r="50" ht="13.5">
      <c r="B50" s="1" t="s">
        <v>112</v>
      </c>
    </row>
    <row r="51" spans="2:6" ht="16.5" customHeight="1">
      <c r="B51" s="18"/>
      <c r="C51" s="5" t="s">
        <v>81</v>
      </c>
      <c r="D51" s="19">
        <f>COUNTIF(H15:H44,H11)</f>
        <v>0</v>
      </c>
      <c r="E51" s="20" t="s">
        <v>82</v>
      </c>
      <c r="F51" s="23" t="s">
        <v>79</v>
      </c>
    </row>
    <row r="52" spans="2:6" ht="16.5" customHeight="1">
      <c r="B52" s="7"/>
      <c r="C52" s="8" t="s">
        <v>100</v>
      </c>
      <c r="D52" s="17">
        <f>COUNTIF(H15:H44,H12)</f>
        <v>0</v>
      </c>
      <c r="E52" s="12" t="s">
        <v>82</v>
      </c>
      <c r="F52" s="23" t="s">
        <v>80</v>
      </c>
    </row>
    <row r="53" spans="4:5" ht="13.5">
      <c r="D53" s="14"/>
      <c r="E53" s="4"/>
    </row>
    <row r="54" spans="2:5" ht="13.5">
      <c r="B54" s="9"/>
      <c r="C54" s="10" t="s">
        <v>73</v>
      </c>
      <c r="D54" s="15">
        <f>COUNTIF(J15:J44,I10)</f>
        <v>0</v>
      </c>
      <c r="E54" s="16" t="s">
        <v>82</v>
      </c>
    </row>
    <row r="55" spans="2:5" ht="13.5">
      <c r="B55" s="6"/>
      <c r="C55" s="21" t="s">
        <v>72</v>
      </c>
      <c r="D55" s="13">
        <f>COUNTIF(K15:K44,I10)</f>
        <v>0</v>
      </c>
      <c r="E55" s="11" t="s">
        <v>82</v>
      </c>
    </row>
    <row r="56" spans="2:5" ht="13.5">
      <c r="B56" s="9"/>
      <c r="C56" s="10" t="s">
        <v>75</v>
      </c>
      <c r="D56" s="15">
        <f>COUNTIF(J15:J44,I11)</f>
        <v>0</v>
      </c>
      <c r="E56" s="16" t="s">
        <v>82</v>
      </c>
    </row>
    <row r="57" spans="2:5" ht="13.5">
      <c r="B57" s="7"/>
      <c r="C57" s="22" t="s">
        <v>72</v>
      </c>
      <c r="D57" s="17">
        <f>COUNTIF(K15:K44,I11)</f>
        <v>0</v>
      </c>
      <c r="E57" s="12" t="s">
        <v>82</v>
      </c>
    </row>
    <row r="58" spans="2:5" ht="13.5">
      <c r="B58" s="6"/>
      <c r="C58" s="21" t="s">
        <v>77</v>
      </c>
      <c r="D58" s="13">
        <f>COUNTIF(J15:J44,I12)</f>
        <v>0</v>
      </c>
      <c r="E58" s="11" t="s">
        <v>82</v>
      </c>
    </row>
    <row r="59" spans="2:5" ht="13.5">
      <c r="B59" s="7"/>
      <c r="C59" s="22" t="s">
        <v>72</v>
      </c>
      <c r="D59" s="17">
        <f>COUNTIF(K15:K44,I12)</f>
        <v>0</v>
      </c>
      <c r="E59" s="12" t="s">
        <v>82</v>
      </c>
    </row>
  </sheetData>
  <sheetProtection/>
  <dataValidations count="3">
    <dataValidation type="list" allowBlank="1" showInputMessage="1" showErrorMessage="1" sqref="I15:I47">
      <formula1>$I$9:$I$13</formula1>
    </dataValidation>
    <dataValidation type="list" allowBlank="1" showInputMessage="1" showErrorMessage="1" sqref="H15:H47">
      <formula1>$H$10:$H$13</formula1>
    </dataValidation>
    <dataValidation type="list" allowBlank="1" showInputMessage="1" showErrorMessage="1" sqref="D15:D47">
      <formula1>$D$11:$D$13</formula1>
    </dataValidation>
  </dataValidations>
  <printOptions horizontalCentered="1"/>
  <pageMargins left="0.7874015748031497" right="0.7874015748031497" top="0.5905511811023623" bottom="0.5905511811023623" header="0.31496062992125984" footer="0.31496062992125984"/>
  <pageSetup orientation="portrait" paperSize="9" r:id="rId2"/>
  <headerFoot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石毛 由香里</dc:creator>
  <cp:keywords/>
  <dc:description/>
  <cp:lastModifiedBy>鈴木　花菜</cp:lastModifiedBy>
  <cp:lastPrinted>2023-03-24T01:06:52Z</cp:lastPrinted>
  <dcterms:created xsi:type="dcterms:W3CDTF">2013-04-19T01:43:10Z</dcterms:created>
  <dcterms:modified xsi:type="dcterms:W3CDTF">2023-07-21T02:22:50Z</dcterms:modified>
  <cp:category/>
  <cp:version/>
  <cp:contentType/>
  <cp:contentStatus/>
</cp:coreProperties>
</file>